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lrit\Alrit共有\01_農業機械化推進対策\0106_中古査定士\○要領・講習・試験・諸規程\90事務局運営\ホームページ用\6中古査定士専用コーナー\"/>
    </mc:Choice>
  </mc:AlternateContent>
  <xr:revisionPtr revIDLastSave="0" documentId="13_ncr:1_{601738D0-BED0-4DEB-AFFA-EDA0C0E6BC9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トラクタ-査定書 " sheetId="5" r:id="rId1"/>
    <sheet name="田植機査定書" sheetId="6" r:id="rId2"/>
    <sheet name="コンバイン査定書" sheetId="7" r:id="rId3"/>
  </sheets>
  <definedNames>
    <definedName name="_xlnm.Print_Area" localSheetId="2">コンバイン査定書!$A$1:$BV$59</definedName>
    <definedName name="_xlnm.Print_Area" localSheetId="1">田植機査定書!$A$1:$BV$57</definedName>
  </definedNames>
  <calcPr calcId="191029"/>
</workbook>
</file>

<file path=xl/calcChain.xml><?xml version="1.0" encoding="utf-8"?>
<calcChain xmlns="http://schemas.openxmlformats.org/spreadsheetml/2006/main">
  <c r="K11" i="7" l="1"/>
  <c r="K12" i="6"/>
  <c r="K12" i="5"/>
  <c r="S37" i="7"/>
  <c r="X43" i="7"/>
  <c r="S38" i="6"/>
  <c r="X43" i="6"/>
  <c r="X44" i="6"/>
  <c r="X42" i="6"/>
  <c r="X44" i="5"/>
  <c r="X43" i="5"/>
  <c r="X42" i="5"/>
  <c r="S38" i="5"/>
  <c r="AP32" i="5"/>
  <c r="S36" i="5" s="1"/>
  <c r="AC21" i="5"/>
  <c r="AC25" i="5" s="1"/>
  <c r="AP27" i="6"/>
  <c r="S36" i="6" s="1"/>
  <c r="AC21" i="6"/>
  <c r="AC25" i="6" s="1"/>
  <c r="AP29" i="7"/>
  <c r="S35" i="7" s="1"/>
  <c r="AC20" i="7"/>
  <c r="AC24" i="7" s="1"/>
  <c r="X30" i="6" l="1"/>
  <c r="AC32" i="6" s="1"/>
  <c r="AC40" i="6" s="1"/>
  <c r="AC45" i="6" s="1"/>
  <c r="X30" i="5"/>
  <c r="AC32" i="5" s="1"/>
  <c r="AC40" i="5" s="1"/>
  <c r="AC45" i="5" s="1"/>
  <c r="X29" i="7"/>
  <c r="AC31" i="7" s="1"/>
  <c r="AC39" i="7" s="1"/>
  <c r="AT55" i="7"/>
  <c r="X48" i="7" s="1"/>
  <c r="AT55" i="6"/>
  <c r="X49" i="6" s="1"/>
  <c r="BN52" i="5" l="1"/>
  <c r="BN46" i="5"/>
  <c r="BN43" i="5"/>
  <c r="BN47" i="5" s="1"/>
  <c r="X47" i="5" s="1"/>
  <c r="AT56" i="5"/>
  <c r="X49" i="5" s="1"/>
  <c r="BN52" i="6"/>
  <c r="BN46" i="6"/>
  <c r="BN43" i="6"/>
  <c r="BN47" i="6" s="1"/>
  <c r="X47" i="6" s="1"/>
  <c r="AC51" i="6" s="1"/>
  <c r="AC55" i="6" s="1"/>
  <c r="X41" i="7"/>
  <c r="X42" i="7"/>
  <c r="BN58" i="7"/>
  <c r="BN52" i="7"/>
  <c r="BN49" i="7"/>
  <c r="AC44" i="7" l="1"/>
  <c r="AC51" i="5"/>
  <c r="AC55" i="5" s="1"/>
  <c r="BN53" i="7"/>
  <c r="X46" i="7" s="1"/>
  <c r="AC50" i="7" l="1"/>
  <c r="AC54" i="7" s="1"/>
</calcChain>
</file>

<file path=xl/sharedStrings.xml><?xml version="1.0" encoding="utf-8"?>
<sst xmlns="http://schemas.openxmlformats.org/spreadsheetml/2006/main" count="758" uniqueCount="251">
  <si>
    <t>所有者：</t>
    <rPh sb="0" eb="3">
      <t>ショユウシャ</t>
    </rPh>
    <phoneticPr fontId="3"/>
  </si>
  <si>
    <t>様</t>
    <rPh sb="0" eb="1">
      <t>サマ</t>
    </rPh>
    <phoneticPr fontId="3"/>
  </si>
  <si>
    <t>住　所：</t>
    <rPh sb="0" eb="1">
      <t>ジュウ</t>
    </rPh>
    <rPh sb="2" eb="3">
      <t>ショ</t>
    </rPh>
    <phoneticPr fontId="3"/>
  </si>
  <si>
    <t>査定書No.</t>
    <rPh sb="0" eb="2">
      <t>サテイ</t>
    </rPh>
    <rPh sb="2" eb="3">
      <t>ショ</t>
    </rPh>
    <phoneticPr fontId="3"/>
  </si>
  <si>
    <t>販売年月</t>
    <rPh sb="0" eb="2">
      <t>ハンバイ</t>
    </rPh>
    <rPh sb="2" eb="4">
      <t>ネンゲツ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</si>
  <si>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</si>
  <si>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</si>
  <si>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都道府県名</t>
    <rPh sb="0" eb="4">
      <t>トドウフケン</t>
    </rPh>
    <rPh sb="4" eb="5">
      <t>メイ</t>
    </rPh>
    <phoneticPr fontId="3"/>
  </si>
  <si>
    <t>銘　　柄</t>
    <rPh sb="0" eb="1">
      <t>メイ</t>
    </rPh>
    <rPh sb="3" eb="4">
      <t>エ</t>
    </rPh>
    <phoneticPr fontId="3"/>
  </si>
  <si>
    <t>査定機状態評価</t>
    <rPh sb="0" eb="2">
      <t>サテイ</t>
    </rPh>
    <rPh sb="2" eb="3">
      <t>キ</t>
    </rPh>
    <rPh sb="3" eb="5">
      <t>ジョウタイ</t>
    </rPh>
    <rPh sb="5" eb="7">
      <t>ヒョウカ</t>
    </rPh>
    <phoneticPr fontId="3"/>
  </si>
  <si>
    <t>市町村名</t>
    <rPh sb="0" eb="3">
      <t>シチョウソン</t>
    </rPh>
    <rPh sb="3" eb="4">
      <t>メイ</t>
    </rPh>
    <phoneticPr fontId="3"/>
  </si>
  <si>
    <t>型　　式</t>
    <rPh sb="0" eb="1">
      <t>カタ</t>
    </rPh>
    <rPh sb="3" eb="4">
      <t>シキ</t>
    </rPh>
    <phoneticPr fontId="3"/>
  </si>
  <si>
    <t>査定項目</t>
    <rPh sb="0" eb="2">
      <t>サテイ</t>
    </rPh>
    <rPh sb="2" eb="4">
      <t>コウモク</t>
    </rPh>
    <phoneticPr fontId="3"/>
  </si>
  <si>
    <t>チェック内容</t>
    <rPh sb="4" eb="6">
      <t>ナイヨウ</t>
    </rPh>
    <phoneticPr fontId="3"/>
  </si>
  <si>
    <t>加修
工数</t>
    <rPh sb="0" eb="1">
      <t>カ</t>
    </rPh>
    <rPh sb="1" eb="2">
      <t>シュウ</t>
    </rPh>
    <rPh sb="3" eb="5">
      <t>コウスウ</t>
    </rPh>
    <phoneticPr fontId="3"/>
  </si>
  <si>
    <t>箇所</t>
    <rPh sb="0" eb="2">
      <t>カショ</t>
    </rPh>
    <phoneticPr fontId="3"/>
  </si>
  <si>
    <t>加修区分(分)</t>
    <rPh sb="0" eb="1">
      <t>カ</t>
    </rPh>
    <rPh sb="1" eb="2">
      <t>シュウ</t>
    </rPh>
    <rPh sb="2" eb="4">
      <t>クブン</t>
    </rPh>
    <rPh sb="5" eb="6">
      <t>フン</t>
    </rPh>
    <phoneticPr fontId="3"/>
  </si>
  <si>
    <t>査 定 日</t>
    <rPh sb="0" eb="1">
      <t>サ</t>
    </rPh>
    <rPh sb="2" eb="3">
      <t>サダム</t>
    </rPh>
    <rPh sb="4" eb="5">
      <t>ビ</t>
    </rPh>
    <phoneticPr fontId="3"/>
  </si>
  <si>
    <t>日</t>
    <rPh sb="0" eb="1">
      <t>ニチ</t>
    </rPh>
    <phoneticPr fontId="3"/>
  </si>
  <si>
    <t>査定事業者</t>
    <rPh sb="0" eb="2">
      <t>サテイ</t>
    </rPh>
    <rPh sb="2" eb="5">
      <t>ジギョウシャ</t>
    </rPh>
    <phoneticPr fontId="3"/>
  </si>
  <si>
    <t>能力区分</t>
    <rPh sb="0" eb="2">
      <t>ノウリョク</t>
    </rPh>
    <rPh sb="2" eb="4">
      <t>クブン</t>
    </rPh>
    <phoneticPr fontId="3"/>
  </si>
  <si>
    <t>小</t>
    <rPh sb="0" eb="1">
      <t>ショウ</t>
    </rPh>
    <phoneticPr fontId="3"/>
  </si>
  <si>
    <t>大</t>
    <rPh sb="0" eb="1">
      <t>ダイ</t>
    </rPh>
    <phoneticPr fontId="3"/>
  </si>
  <si>
    <t>使用時間</t>
    <rPh sb="0" eb="2">
      <t>シヨウ</t>
    </rPh>
    <rPh sb="2" eb="4">
      <t>ジカン</t>
    </rPh>
    <phoneticPr fontId="3"/>
  </si>
  <si>
    <t>（アワメータ小数点第二位を四捨五入）</t>
    <rPh sb="6" eb="9">
      <t>ショウスウテン</t>
    </rPh>
    <rPh sb="9" eb="10">
      <t>ダイ</t>
    </rPh>
    <rPh sb="10" eb="12">
      <t>ニイ</t>
    </rPh>
    <rPh sb="13" eb="17">
      <t>シシャゴニュウ</t>
    </rPh>
    <phoneticPr fontId="3"/>
  </si>
  <si>
    <t>拠　　点</t>
    <rPh sb="0" eb="1">
      <t>キョ</t>
    </rPh>
    <rPh sb="3" eb="4">
      <t>テン</t>
    </rPh>
    <phoneticPr fontId="3"/>
  </si>
  <si>
    <t>150-</t>
    <phoneticPr fontId="3"/>
  </si>
  <si>
    <t>外装</t>
    <rPh sb="0" eb="2">
      <t>ガイソウ</t>
    </rPh>
    <phoneticPr fontId="3"/>
  </si>
  <si>
    <t>凹み、損傷</t>
    <rPh sb="0" eb="1">
      <t>ヘコ</t>
    </rPh>
    <rPh sb="3" eb="5">
      <t>ソンショウ</t>
    </rPh>
    <phoneticPr fontId="3"/>
  </si>
  <si>
    <t>-</t>
    <phoneticPr fontId="3"/>
  </si>
  <si>
    <t>Hrs</t>
    <phoneticPr fontId="3"/>
  </si>
  <si>
    <t>駆　　動</t>
    <rPh sb="0" eb="1">
      <t>ク</t>
    </rPh>
    <rPh sb="3" eb="4">
      <t>ドウ</t>
    </rPh>
    <phoneticPr fontId="3"/>
  </si>
  <si>
    <t>2駆</t>
    <rPh sb="1" eb="2">
      <t>ク</t>
    </rPh>
    <phoneticPr fontId="3"/>
  </si>
  <si>
    <t>4駆</t>
    <rPh sb="1" eb="2">
      <t>ク</t>
    </rPh>
    <phoneticPr fontId="3"/>
  </si>
  <si>
    <t>半履帯</t>
    <rPh sb="0" eb="1">
      <t>ハン</t>
    </rPh>
    <rPh sb="1" eb="2">
      <t>リ</t>
    </rPh>
    <rPh sb="2" eb="3">
      <t>タイ</t>
    </rPh>
    <phoneticPr fontId="3"/>
  </si>
  <si>
    <t>全履帯</t>
    <rPh sb="0" eb="1">
      <t>ゼン</t>
    </rPh>
    <rPh sb="1" eb="2">
      <t>リ</t>
    </rPh>
    <rPh sb="2" eb="3">
      <t>タイ</t>
    </rPh>
    <phoneticPr fontId="3"/>
  </si>
  <si>
    <t>その他（　　　　　　　　　　　　　　　　）</t>
    <rPh sb="2" eb="3">
      <t>タ</t>
    </rPh>
    <phoneticPr fontId="3"/>
  </si>
  <si>
    <t>経 年 数</t>
    <rPh sb="0" eb="1">
      <t>キョウ</t>
    </rPh>
    <rPh sb="2" eb="3">
      <t>トシ</t>
    </rPh>
    <rPh sb="4" eb="5">
      <t>カズ</t>
    </rPh>
    <phoneticPr fontId="3"/>
  </si>
  <si>
    <t>（月数切り上げ）</t>
    <rPh sb="1" eb="3">
      <t>ツキスウ</t>
    </rPh>
    <rPh sb="3" eb="4">
      <t>キ</t>
    </rPh>
    <rPh sb="5" eb="6">
      <t>ア</t>
    </rPh>
    <phoneticPr fontId="3"/>
  </si>
  <si>
    <t>査定士名</t>
    <rPh sb="0" eb="2">
      <t>サテイ</t>
    </rPh>
    <rPh sb="2" eb="3">
      <t>シ</t>
    </rPh>
    <rPh sb="3" eb="4">
      <t>メイ</t>
    </rPh>
    <phoneticPr fontId="3"/>
  </si>
  <si>
    <t>安全フレ</t>
    <rPh sb="0" eb="2">
      <t>アンゼン</t>
    </rPh>
    <phoneticPr fontId="3"/>
  </si>
  <si>
    <t>ナシ</t>
    <phoneticPr fontId="3"/>
  </si>
  <si>
    <t>2柱</t>
    <rPh sb="1" eb="2">
      <t>ハシラ</t>
    </rPh>
    <phoneticPr fontId="3"/>
  </si>
  <si>
    <t>4柱</t>
    <rPh sb="1" eb="2">
      <t>ハシラ</t>
    </rPh>
    <phoneticPr fontId="3"/>
  </si>
  <si>
    <t>キャビン</t>
    <phoneticPr fontId="3"/>
  </si>
  <si>
    <t>エンジン
部</t>
    <rPh sb="5" eb="6">
      <t>ブ</t>
    </rPh>
    <phoneticPr fontId="3"/>
  </si>
  <si>
    <t>オイル量、汚れ</t>
    <rPh sb="3" eb="4">
      <t>リョウ</t>
    </rPh>
    <rPh sb="5" eb="6">
      <t>ヨゴ</t>
    </rPh>
    <phoneticPr fontId="3"/>
  </si>
  <si>
    <t>査定士登録番号</t>
    <rPh sb="0" eb="2">
      <t>サテイ</t>
    </rPh>
    <rPh sb="2" eb="3">
      <t>シ</t>
    </rPh>
    <rPh sb="3" eb="5">
      <t>トウロク</t>
    </rPh>
    <rPh sb="5" eb="7">
      <t>バンゴウ</t>
    </rPh>
    <phoneticPr fontId="3"/>
  </si>
  <si>
    <t>機体番号</t>
    <rPh sb="0" eb="2">
      <t>キタイ</t>
    </rPh>
    <rPh sb="2" eb="4">
      <t>バンゴウ</t>
    </rPh>
    <phoneticPr fontId="3"/>
  </si>
  <si>
    <t>ラジエタ目詰まり、漏れ</t>
    <rPh sb="4" eb="6">
      <t>メヅ</t>
    </rPh>
    <rPh sb="9" eb="10">
      <t>モ</t>
    </rPh>
    <phoneticPr fontId="3"/>
  </si>
  <si>
    <t>査定
内容</t>
    <rPh sb="0" eb="2">
      <t>サテイ</t>
    </rPh>
    <rPh sb="3" eb="5">
      <t>ナイヨウ</t>
    </rPh>
    <phoneticPr fontId="3"/>
  </si>
  <si>
    <t>項  目</t>
    <rPh sb="0" eb="1">
      <t>コウ</t>
    </rPh>
    <rPh sb="3" eb="4">
      <t>メ</t>
    </rPh>
    <phoneticPr fontId="3"/>
  </si>
  <si>
    <t>査  定</t>
    <rPh sb="0" eb="1">
      <t>サ</t>
    </rPh>
    <rPh sb="3" eb="4">
      <t>サダム</t>
    </rPh>
    <phoneticPr fontId="3"/>
  </si>
  <si>
    <t>走行操作
部</t>
    <rPh sb="0" eb="2">
      <t>ソウコウ</t>
    </rPh>
    <rPh sb="2" eb="4">
      <t>ソウサ</t>
    </rPh>
    <rPh sb="5" eb="6">
      <t>ブ</t>
    </rPh>
    <phoneticPr fontId="3"/>
  </si>
  <si>
    <t>ハンドル（遊び、ガタ）</t>
    <rPh sb="5" eb="6">
      <t>アソ</t>
    </rPh>
    <phoneticPr fontId="9"/>
  </si>
  <si>
    <t>係  数</t>
    <rPh sb="0" eb="1">
      <t>カカリ</t>
    </rPh>
    <rPh sb="3" eb="4">
      <t>カズ</t>
    </rPh>
    <phoneticPr fontId="3"/>
  </si>
  <si>
    <r>
      <t>増減額</t>
    </r>
    <r>
      <rPr>
        <sz val="6"/>
        <color theme="1"/>
        <rFont val="ＭＳ Ｐゴシック"/>
        <family val="3"/>
        <charset val="128"/>
      </rPr>
      <t>（千円）</t>
    </r>
    <rPh sb="0" eb="3">
      <t>ゾウゲンガク</t>
    </rPh>
    <rPh sb="4" eb="6">
      <t>センエン</t>
    </rPh>
    <phoneticPr fontId="3"/>
  </si>
  <si>
    <r>
      <t>価格</t>
    </r>
    <r>
      <rPr>
        <sz val="6"/>
        <color theme="1"/>
        <rFont val="ＭＳ Ｐゴシック"/>
        <family val="3"/>
        <charset val="128"/>
      </rPr>
      <t>（千円）</t>
    </r>
    <rPh sb="0" eb="2">
      <t>カカク</t>
    </rPh>
    <rPh sb="3" eb="5">
      <t>センエン</t>
    </rPh>
    <phoneticPr fontId="3"/>
  </si>
  <si>
    <t>ブレーキ（効き、異音）</t>
    <rPh sb="5" eb="6">
      <t>キ</t>
    </rPh>
    <rPh sb="8" eb="10">
      <t>イオン</t>
    </rPh>
    <phoneticPr fontId="9"/>
  </si>
  <si>
    <t>OP評価</t>
    <rPh sb="2" eb="4">
      <t>ヒョウカ</t>
    </rPh>
    <phoneticPr fontId="3"/>
  </si>
  <si>
    <t>(A)</t>
    <phoneticPr fontId="3"/>
  </si>
  <si>
    <t xml:space="preserve"> 初期販売価格</t>
    <rPh sb="1" eb="3">
      <t>ショキ</t>
    </rPh>
    <rPh sb="3" eb="5">
      <t>ハンバイ</t>
    </rPh>
    <rPh sb="5" eb="7">
      <t>カカク</t>
    </rPh>
    <phoneticPr fontId="3"/>
  </si>
  <si>
    <t>－</t>
    <phoneticPr fontId="3"/>
  </si>
  <si>
    <t>タイヤ（空気圧、損傷）</t>
    <rPh sb="4" eb="7">
      <t>クウキアツ</t>
    </rPh>
    <rPh sb="8" eb="10">
      <t>ソンショウ</t>
    </rPh>
    <phoneticPr fontId="9"/>
  </si>
  <si>
    <t>クローラ（摩耗、ガタ）</t>
    <rPh sb="5" eb="7">
      <t>マモウ</t>
    </rPh>
    <phoneticPr fontId="9"/>
  </si>
  <si>
    <t>(B)</t>
    <phoneticPr fontId="3"/>
  </si>
  <si>
    <t xml:space="preserve"> OP・付属品額（欠品は減額）</t>
    <rPh sb="4" eb="6">
      <t>フゾク</t>
    </rPh>
    <rPh sb="6" eb="7">
      <t>ヒン</t>
    </rPh>
    <rPh sb="7" eb="8">
      <t>ガク</t>
    </rPh>
    <rPh sb="9" eb="11">
      <t>ケッピン</t>
    </rPh>
    <rPh sb="12" eb="14">
      <t>ゲンガク</t>
    </rPh>
    <phoneticPr fontId="3"/>
  </si>
  <si>
    <t>車軸（オイル漏れ）</t>
    <rPh sb="0" eb="2">
      <t>シャジク</t>
    </rPh>
    <rPh sb="6" eb="7">
      <t>モ</t>
    </rPh>
    <phoneticPr fontId="9"/>
  </si>
  <si>
    <t>(C)</t>
    <phoneticPr fontId="3"/>
  </si>
  <si>
    <t>動力伝達
部</t>
    <rPh sb="0" eb="2">
      <t>ドウリョク</t>
    </rPh>
    <rPh sb="2" eb="4">
      <t>デンタツ</t>
    </rPh>
    <rPh sb="5" eb="6">
      <t>ブ</t>
    </rPh>
    <phoneticPr fontId="3"/>
  </si>
  <si>
    <t>クラッチ遊び、作動</t>
    <rPh sb="4" eb="5">
      <t>アソ</t>
    </rPh>
    <rPh sb="7" eb="9">
      <t>サドウ</t>
    </rPh>
    <phoneticPr fontId="9"/>
  </si>
  <si>
    <t>ミッションオイル量、汚れ</t>
    <rPh sb="8" eb="9">
      <t>リョウ</t>
    </rPh>
    <rPh sb="10" eb="11">
      <t>ヨゴ</t>
    </rPh>
    <phoneticPr fontId="9"/>
  </si>
  <si>
    <t>経年評価</t>
    <rPh sb="0" eb="2">
      <t>ケイネン</t>
    </rPh>
    <rPh sb="2" eb="4">
      <t>ヒョウカ</t>
    </rPh>
    <phoneticPr fontId="3"/>
  </si>
  <si>
    <t>(D)</t>
    <phoneticPr fontId="3"/>
  </si>
  <si>
    <t xml:space="preserve"> 経年係数（減価係数参照）</t>
    <rPh sb="1" eb="3">
      <t>ケイネン</t>
    </rPh>
    <rPh sb="3" eb="5">
      <t>ケイスウ</t>
    </rPh>
    <rPh sb="6" eb="8">
      <t>ゲンカ</t>
    </rPh>
    <rPh sb="8" eb="10">
      <t>ケイスウ</t>
    </rPh>
    <rPh sb="10" eb="12">
      <t>サンショウ</t>
    </rPh>
    <phoneticPr fontId="3"/>
  </si>
  <si>
    <t>油圧装置</t>
    <rPh sb="0" eb="2">
      <t>ユアツ</t>
    </rPh>
    <rPh sb="2" eb="4">
      <t>ソウチ</t>
    </rPh>
    <phoneticPr fontId="3"/>
  </si>
  <si>
    <t>(E)</t>
    <phoneticPr fontId="3"/>
  </si>
  <si>
    <t>（油圧ポンプ、シリンダ）</t>
    <rPh sb="1" eb="3">
      <t>ユアツ</t>
    </rPh>
    <phoneticPr fontId="11"/>
  </si>
  <si>
    <t>３点リンク</t>
    <rPh sb="1" eb="2">
      <t>テン</t>
    </rPh>
    <phoneticPr fontId="11"/>
  </si>
  <si>
    <t>基本費用</t>
    <rPh sb="0" eb="2">
      <t>キホン</t>
    </rPh>
    <rPh sb="2" eb="4">
      <t>ヒヨウ</t>
    </rPh>
    <phoneticPr fontId="3"/>
  </si>
  <si>
    <t>(F)</t>
    <phoneticPr fontId="3"/>
  </si>
  <si>
    <t xml:space="preserve"> 点検・清掃費</t>
    <rPh sb="1" eb="3">
      <t>テンケン</t>
    </rPh>
    <rPh sb="4" eb="6">
      <t>セイソウ</t>
    </rPh>
    <rPh sb="6" eb="7">
      <t>ヒ</t>
    </rPh>
    <phoneticPr fontId="3"/>
  </si>
  <si>
    <t>－</t>
  </si>
  <si>
    <t>(G)</t>
    <phoneticPr fontId="3"/>
  </si>
  <si>
    <t xml:space="preserve"> 標準諸掛</t>
    <rPh sb="1" eb="3">
      <t>ヒョウジュン</t>
    </rPh>
    <rPh sb="3" eb="4">
      <t>ショ</t>
    </rPh>
    <rPh sb="4" eb="5">
      <t>カ</t>
    </rPh>
    <phoneticPr fontId="3"/>
  </si>
  <si>
    <t>電装品部</t>
    <rPh sb="0" eb="3">
      <t>デンソウヒン</t>
    </rPh>
    <rPh sb="3" eb="4">
      <t>ブ</t>
    </rPh>
    <phoneticPr fontId="3"/>
  </si>
  <si>
    <t>バッテリ</t>
  </si>
  <si>
    <t>(H)</t>
    <phoneticPr fontId="3"/>
  </si>
  <si>
    <t xml:space="preserve"> 営業費</t>
    <rPh sb="1" eb="4">
      <t>エイギョウヒ</t>
    </rPh>
    <phoneticPr fontId="3"/>
  </si>
  <si>
    <t>各スイッチ</t>
    <rPh sb="0" eb="1">
      <t>カク</t>
    </rPh>
    <phoneticPr fontId="11"/>
  </si>
  <si>
    <t>エアコン（フィルタ汚れ）</t>
    <rPh sb="9" eb="10">
      <t>ヨゴ</t>
    </rPh>
    <phoneticPr fontId="11"/>
  </si>
  <si>
    <t>(I)</t>
    <phoneticPr fontId="3"/>
  </si>
  <si>
    <t>自動制御</t>
    <rPh sb="0" eb="2">
      <t>ジドウ</t>
    </rPh>
    <rPh sb="2" eb="4">
      <t>セイギョ</t>
    </rPh>
    <phoneticPr fontId="3"/>
  </si>
  <si>
    <t>左右水平機能作動</t>
    <rPh sb="0" eb="2">
      <t>サユウ</t>
    </rPh>
    <rPh sb="2" eb="4">
      <t>スイヘイ</t>
    </rPh>
    <rPh sb="4" eb="6">
      <t>キノウ</t>
    </rPh>
    <rPh sb="6" eb="8">
      <t>サドウ</t>
    </rPh>
    <phoneticPr fontId="11"/>
  </si>
  <si>
    <t>機体評価</t>
    <rPh sb="0" eb="2">
      <t>キタイ</t>
    </rPh>
    <rPh sb="2" eb="4">
      <t>ヒョウカ</t>
    </rPh>
    <phoneticPr fontId="3"/>
  </si>
  <si>
    <t>(J)</t>
    <phoneticPr fontId="3"/>
  </si>
  <si>
    <t xml:space="preserve"> アワメータ評価（補正係数参照）</t>
    <rPh sb="6" eb="8">
      <t>ヒョウカ</t>
    </rPh>
    <rPh sb="9" eb="11">
      <t>ホセイ</t>
    </rPh>
    <rPh sb="11" eb="13">
      <t>ケイスウ</t>
    </rPh>
    <rPh sb="13" eb="15">
      <t>サンショウ</t>
    </rPh>
    <phoneticPr fontId="3"/>
  </si>
  <si>
    <t>（ア）使用形態負荷（各社設定）</t>
    <rPh sb="3" eb="5">
      <t>シヨウ</t>
    </rPh>
    <rPh sb="5" eb="7">
      <t>ケイタイ</t>
    </rPh>
    <rPh sb="7" eb="9">
      <t>フカ</t>
    </rPh>
    <rPh sb="10" eb="12">
      <t>カクシャ</t>
    </rPh>
    <rPh sb="12" eb="14">
      <t>セッテイ</t>
    </rPh>
    <phoneticPr fontId="3"/>
  </si>
  <si>
    <t>深耕制御機能作動</t>
    <rPh sb="0" eb="2">
      <t>シンコウ</t>
    </rPh>
    <rPh sb="2" eb="4">
      <t>セイギョ</t>
    </rPh>
    <rPh sb="4" eb="6">
      <t>キノウ</t>
    </rPh>
    <rPh sb="6" eb="8">
      <t>サドウ</t>
    </rPh>
    <phoneticPr fontId="11"/>
  </si>
  <si>
    <t>使用形態</t>
    <rPh sb="0" eb="2">
      <t>シヨウ</t>
    </rPh>
    <rPh sb="2" eb="4">
      <t>ケイタイ</t>
    </rPh>
    <phoneticPr fontId="3"/>
  </si>
  <si>
    <t>係数</t>
    <rPh sb="0" eb="2">
      <t>ケイスウ</t>
    </rPh>
    <phoneticPr fontId="3"/>
  </si>
  <si>
    <t>該当欄○</t>
    <rPh sb="0" eb="2">
      <t>ガイトウ</t>
    </rPh>
    <rPh sb="2" eb="3">
      <t>ラン</t>
    </rPh>
    <phoneticPr fontId="3"/>
  </si>
  <si>
    <t>(K)</t>
    <phoneticPr fontId="3"/>
  </si>
  <si>
    <t xml:space="preserve"> 作業負荷評価（使用・作目負荷）</t>
    <rPh sb="1" eb="3">
      <t>サギョウ</t>
    </rPh>
    <rPh sb="3" eb="5">
      <t>フカ</t>
    </rPh>
    <rPh sb="5" eb="7">
      <t>ヒョウカ</t>
    </rPh>
    <rPh sb="8" eb="10">
      <t>シヨウ</t>
    </rPh>
    <rPh sb="11" eb="13">
      <t>サクモク</t>
    </rPh>
    <rPh sb="13" eb="15">
      <t>フカ</t>
    </rPh>
    <phoneticPr fontId="3"/>
  </si>
  <si>
    <t>個　人</t>
    <rPh sb="0" eb="1">
      <t>コ</t>
    </rPh>
    <rPh sb="2" eb="3">
      <t>ジン</t>
    </rPh>
    <phoneticPr fontId="3"/>
  </si>
  <si>
    <t>保安装備</t>
    <rPh sb="0" eb="2">
      <t>ホアン</t>
    </rPh>
    <rPh sb="2" eb="4">
      <t>ソウビ</t>
    </rPh>
    <phoneticPr fontId="3"/>
  </si>
  <si>
    <t>ライト類、バックミラー</t>
    <rPh sb="3" eb="4">
      <t>ルイ</t>
    </rPh>
    <phoneticPr fontId="11"/>
  </si>
  <si>
    <t>作業請負</t>
    <rPh sb="0" eb="2">
      <t>サギョウ</t>
    </rPh>
    <rPh sb="2" eb="4">
      <t>ウケオイ</t>
    </rPh>
    <phoneticPr fontId="3"/>
  </si>
  <si>
    <t>ホーン、警告装置、方向指示器</t>
    <rPh sb="4" eb="6">
      <t>ケイコク</t>
    </rPh>
    <rPh sb="6" eb="8">
      <t>ソウチ</t>
    </rPh>
    <rPh sb="9" eb="11">
      <t>ホウコウ</t>
    </rPh>
    <rPh sb="11" eb="14">
      <t>シジキ</t>
    </rPh>
    <phoneticPr fontId="11"/>
  </si>
  <si>
    <t>(L)</t>
    <phoneticPr fontId="3"/>
  </si>
  <si>
    <t xml:space="preserve"> その他評価（保管状況）</t>
    <rPh sb="3" eb="4">
      <t>ホカ</t>
    </rPh>
    <rPh sb="4" eb="6">
      <t>ヒョウカ</t>
    </rPh>
    <rPh sb="7" eb="9">
      <t>ホカン</t>
    </rPh>
    <rPh sb="9" eb="11">
      <t>ジョウキョウ</t>
    </rPh>
    <phoneticPr fontId="3"/>
  </si>
  <si>
    <t>利用組合</t>
    <rPh sb="0" eb="2">
      <t>リヨウ</t>
    </rPh>
    <rPh sb="2" eb="4">
      <t>クミアイ</t>
    </rPh>
    <phoneticPr fontId="3"/>
  </si>
  <si>
    <t>安全フレーム</t>
    <rPh sb="0" eb="2">
      <t>アンゼン</t>
    </rPh>
    <phoneticPr fontId="11"/>
  </si>
  <si>
    <t>共　同</t>
    <rPh sb="0" eb="1">
      <t>トモ</t>
    </rPh>
    <rPh sb="2" eb="3">
      <t>ドウ</t>
    </rPh>
    <phoneticPr fontId="3"/>
  </si>
  <si>
    <t>ロータリ</t>
    <phoneticPr fontId="3"/>
  </si>
  <si>
    <t>ロータリ爪摩耗</t>
    <rPh sb="4" eb="5">
      <t>ツメ</t>
    </rPh>
    <rPh sb="5" eb="7">
      <t>マモウ</t>
    </rPh>
    <phoneticPr fontId="11"/>
  </si>
  <si>
    <t>(M)</t>
    <phoneticPr fontId="3"/>
  </si>
  <si>
    <t>その他</t>
    <rPh sb="2" eb="3">
      <t>タ</t>
    </rPh>
    <phoneticPr fontId="3"/>
  </si>
  <si>
    <t>チェーンケースオイル量、漏れ</t>
    <rPh sb="10" eb="11">
      <t>リョウ</t>
    </rPh>
    <rPh sb="12" eb="13">
      <t>モ</t>
    </rPh>
    <phoneticPr fontId="11"/>
  </si>
  <si>
    <t>（イ）作目負荷（各社設定）</t>
    <rPh sb="3" eb="5">
      <t>サクモク</t>
    </rPh>
    <rPh sb="5" eb="7">
      <t>フカ</t>
    </rPh>
    <rPh sb="8" eb="10">
      <t>カクシャ</t>
    </rPh>
    <rPh sb="10" eb="12">
      <t>セッテイ</t>
    </rPh>
    <phoneticPr fontId="3"/>
  </si>
  <si>
    <t>ロータリカバー変形</t>
    <rPh sb="7" eb="9">
      <t>ヘンケイ</t>
    </rPh>
    <phoneticPr fontId="11"/>
  </si>
  <si>
    <t>書類評価</t>
    <rPh sb="0" eb="2">
      <t>ショルイ</t>
    </rPh>
    <rPh sb="2" eb="4">
      <t>ヒョウカ</t>
    </rPh>
    <phoneticPr fontId="3"/>
  </si>
  <si>
    <t>(N)</t>
    <phoneticPr fontId="3"/>
  </si>
  <si>
    <t xml:space="preserve"> 取扱説明書</t>
    <rPh sb="1" eb="2">
      <t>ト</t>
    </rPh>
    <rPh sb="2" eb="3">
      <t>アツカ</t>
    </rPh>
    <rPh sb="3" eb="6">
      <t>セツメイショ</t>
    </rPh>
    <phoneticPr fontId="3"/>
  </si>
  <si>
    <t>作　　目</t>
    <rPh sb="0" eb="1">
      <t>サク</t>
    </rPh>
    <rPh sb="3" eb="4">
      <t>メ</t>
    </rPh>
    <phoneticPr fontId="3"/>
  </si>
  <si>
    <t>爪軸摩耗・オイル漏れ</t>
    <rPh sb="0" eb="1">
      <t>ツメ</t>
    </rPh>
    <rPh sb="1" eb="2">
      <t>ジク</t>
    </rPh>
    <rPh sb="2" eb="4">
      <t>マモウ</t>
    </rPh>
    <rPh sb="8" eb="9">
      <t>モ</t>
    </rPh>
    <phoneticPr fontId="11"/>
  </si>
  <si>
    <t>(P)</t>
    <phoneticPr fontId="3"/>
  </si>
  <si>
    <t xml:space="preserve"> 定期点検整備記録簿</t>
    <rPh sb="1" eb="3">
      <t>テイキ</t>
    </rPh>
    <rPh sb="3" eb="5">
      <t>テンケン</t>
    </rPh>
    <rPh sb="5" eb="7">
      <t>セイビ</t>
    </rPh>
    <rPh sb="7" eb="10">
      <t>キロクボ</t>
    </rPh>
    <phoneticPr fontId="3"/>
  </si>
  <si>
    <t>稲　作</t>
    <rPh sb="0" eb="1">
      <t>イネ</t>
    </rPh>
    <rPh sb="2" eb="3">
      <t>サク</t>
    </rPh>
    <phoneticPr fontId="3"/>
  </si>
  <si>
    <t>(Q)</t>
    <phoneticPr fontId="3"/>
  </si>
  <si>
    <t xml:space="preserve"> その他重要書類</t>
    <rPh sb="3" eb="4">
      <t>タ</t>
    </rPh>
    <rPh sb="4" eb="6">
      <t>ジュウヨウ</t>
    </rPh>
    <rPh sb="6" eb="8">
      <t>ショルイ</t>
    </rPh>
    <phoneticPr fontId="3"/>
  </si>
  <si>
    <t>稲・麦</t>
    <rPh sb="0" eb="1">
      <t>イネ</t>
    </rPh>
    <rPh sb="2" eb="3">
      <t>ムギ</t>
    </rPh>
    <phoneticPr fontId="3"/>
  </si>
  <si>
    <r>
      <t>(S</t>
    </r>
    <r>
      <rPr>
        <vertAlign val="subscript"/>
        <sz val="8"/>
        <color theme="1"/>
        <rFont val="ＭＳ Ｐゴシック"/>
        <family val="3"/>
        <charset val="128"/>
      </rPr>
      <t>1</t>
    </r>
    <r>
      <rPr>
        <sz val="8"/>
        <color theme="1"/>
        <rFont val="ＭＳ Ｐゴシック"/>
        <family val="3"/>
        <charset val="128"/>
      </rPr>
      <t>) 小計</t>
    </r>
    <rPh sb="5" eb="7">
      <t>ショウケイ</t>
    </rPh>
    <phoneticPr fontId="3"/>
  </si>
  <si>
    <t>(R)</t>
    <phoneticPr fontId="3"/>
  </si>
  <si>
    <t>牧　草</t>
    <rPh sb="0" eb="1">
      <t>マキ</t>
    </rPh>
    <rPh sb="2" eb="3">
      <t>クサ</t>
    </rPh>
    <phoneticPr fontId="3"/>
  </si>
  <si>
    <t>その他
修理箇所</t>
    <rPh sb="2" eb="3">
      <t>タ</t>
    </rPh>
    <rPh sb="4" eb="6">
      <t>シュウリ</t>
    </rPh>
    <rPh sb="6" eb="8">
      <t>カショ</t>
    </rPh>
    <phoneticPr fontId="3"/>
  </si>
  <si>
    <t>畜産酪農</t>
    <rPh sb="0" eb="2">
      <t>チクサン</t>
    </rPh>
    <rPh sb="2" eb="4">
      <t>ラクノウ</t>
    </rPh>
    <phoneticPr fontId="3"/>
  </si>
  <si>
    <t>状態評価</t>
    <rPh sb="0" eb="2">
      <t>ジョウタイ</t>
    </rPh>
    <rPh sb="2" eb="4">
      <t>ヒョウカ</t>
    </rPh>
    <phoneticPr fontId="3"/>
  </si>
  <si>
    <t>(V)</t>
    <phoneticPr fontId="3"/>
  </si>
  <si>
    <t xml:space="preserve"> 機体状態評価</t>
    <rPh sb="1" eb="3">
      <t>キタイ</t>
    </rPh>
    <rPh sb="3" eb="5">
      <t>ジョウタイ</t>
    </rPh>
    <rPh sb="5" eb="7">
      <t>ヒョウカ</t>
    </rPh>
    <phoneticPr fontId="3"/>
  </si>
  <si>
    <r>
      <t>(S</t>
    </r>
    <r>
      <rPr>
        <vertAlign val="subscript"/>
        <sz val="8"/>
        <color theme="1"/>
        <rFont val="ＭＳ Ｐゴシック"/>
        <family val="3"/>
        <charset val="128"/>
      </rPr>
      <t>2</t>
    </r>
    <r>
      <rPr>
        <sz val="8"/>
        <color theme="1"/>
        <rFont val="ＭＳ Ｐゴシック"/>
        <family val="3"/>
        <charset val="128"/>
      </rPr>
      <t>) 小計</t>
    </r>
    <rPh sb="5" eb="7">
      <t>ショウケイ</t>
    </rPh>
    <phoneticPr fontId="3"/>
  </si>
  <si>
    <r>
      <t>(S</t>
    </r>
    <r>
      <rPr>
        <vertAlign val="subscript"/>
        <sz val="8"/>
        <color theme="1"/>
        <rFont val="ＭＳ Ｐゴシック"/>
        <family val="3"/>
        <charset val="128"/>
      </rPr>
      <t>1</t>
    </r>
    <r>
      <rPr>
        <sz val="8"/>
        <color theme="1"/>
        <rFont val="ＭＳ Ｐゴシック"/>
        <family val="3"/>
        <charset val="128"/>
      </rPr>
      <t>＋S</t>
    </r>
    <r>
      <rPr>
        <vertAlign val="subscript"/>
        <sz val="8"/>
        <color theme="1"/>
        <rFont val="ＭＳ Ｐゴシック"/>
        <family val="3"/>
        <charset val="128"/>
      </rPr>
      <t>2</t>
    </r>
    <r>
      <rPr>
        <sz val="8"/>
        <color theme="1"/>
        <rFont val="ＭＳ Ｐゴシック"/>
        <family val="3"/>
        <charset val="128"/>
      </rPr>
      <t>) 合計</t>
    </r>
    <rPh sb="8" eb="10">
      <t>ゴウケイ</t>
    </rPh>
    <phoneticPr fontId="3"/>
  </si>
  <si>
    <t>(W)</t>
    <phoneticPr fontId="3"/>
  </si>
  <si>
    <t xml:space="preserve"> 交換部品代</t>
    <rPh sb="1" eb="3">
      <t>コウカン</t>
    </rPh>
    <rPh sb="3" eb="5">
      <t>ブヒン</t>
    </rPh>
    <rPh sb="5" eb="6">
      <t>ダイ</t>
    </rPh>
    <phoneticPr fontId="3"/>
  </si>
  <si>
    <t>作業負荷
評価(K)</t>
    <rPh sb="0" eb="2">
      <t>サギョウ</t>
    </rPh>
    <rPh sb="2" eb="4">
      <t>フカ</t>
    </rPh>
    <rPh sb="5" eb="7">
      <t>ヒョウカ</t>
    </rPh>
    <phoneticPr fontId="3"/>
  </si>
  <si>
    <t>（ア）×（イ）</t>
    <phoneticPr fontId="3"/>
  </si>
  <si>
    <t>有無</t>
    <rPh sb="0" eb="2">
      <t>ウム</t>
    </rPh>
    <phoneticPr fontId="3"/>
  </si>
  <si>
    <t>増減額</t>
    <rPh sb="0" eb="3">
      <t>ゾウゲンガク</t>
    </rPh>
    <phoneticPr fontId="3"/>
  </si>
  <si>
    <t>備考</t>
    <rPh sb="0" eb="2">
      <t>ビコウ</t>
    </rPh>
    <phoneticPr fontId="3"/>
  </si>
  <si>
    <t>(N)(P)(Q)
重要書類</t>
    <rPh sb="10" eb="12">
      <t>ジュウヨウ</t>
    </rPh>
    <rPh sb="12" eb="14">
      <t>ショルイ</t>
    </rPh>
    <phoneticPr fontId="3"/>
  </si>
  <si>
    <t>(N)取扱説明書（本体）</t>
    <rPh sb="3" eb="5">
      <t>トリアツカイ</t>
    </rPh>
    <rPh sb="5" eb="8">
      <t>セツメイショ</t>
    </rPh>
    <rPh sb="9" eb="11">
      <t>ホンタイ</t>
    </rPh>
    <phoneticPr fontId="3"/>
  </si>
  <si>
    <t>(X)</t>
    <phoneticPr fontId="3"/>
  </si>
  <si>
    <t>(P)定期点検整備記録簿</t>
    <rPh sb="3" eb="5">
      <t>テイキ</t>
    </rPh>
    <rPh sb="5" eb="7">
      <t>テンケン</t>
    </rPh>
    <rPh sb="7" eb="9">
      <t>セイビ</t>
    </rPh>
    <rPh sb="9" eb="12">
      <t>キロクボ</t>
    </rPh>
    <phoneticPr fontId="3"/>
  </si>
  <si>
    <t>（ウ）保管状況（各社設定）</t>
    <rPh sb="3" eb="5">
      <t>ホカン</t>
    </rPh>
    <rPh sb="5" eb="7">
      <t>ジョウキョウ</t>
    </rPh>
    <rPh sb="8" eb="10">
      <t>カクシャ</t>
    </rPh>
    <rPh sb="10" eb="12">
      <t>セッテイ</t>
    </rPh>
    <phoneticPr fontId="3"/>
  </si>
  <si>
    <t>(Q)その他重要書類</t>
    <rPh sb="5" eb="6">
      <t>タ</t>
    </rPh>
    <rPh sb="6" eb="8">
      <t>ジュウヨウ</t>
    </rPh>
    <rPh sb="8" eb="10">
      <t>ショルイ</t>
    </rPh>
    <phoneticPr fontId="3"/>
  </si>
  <si>
    <t>市場評価</t>
    <rPh sb="0" eb="2">
      <t>シジョウ</t>
    </rPh>
    <rPh sb="2" eb="4">
      <t>ヒョウカ</t>
    </rPh>
    <phoneticPr fontId="3"/>
  </si>
  <si>
    <t>(Y)</t>
    <phoneticPr fontId="3"/>
  </si>
  <si>
    <t xml:space="preserve"> 市場性評価</t>
    <rPh sb="1" eb="4">
      <t>シジョウセイ</t>
    </rPh>
    <rPh sb="4" eb="6">
      <t>ヒョウカ</t>
    </rPh>
    <phoneticPr fontId="3"/>
  </si>
  <si>
    <t>保　　管</t>
    <rPh sb="0" eb="1">
      <t>タモツ</t>
    </rPh>
    <rPh sb="3" eb="4">
      <t>カン</t>
    </rPh>
    <phoneticPr fontId="3"/>
  </si>
  <si>
    <t>書類合計</t>
    <rPh sb="0" eb="2">
      <t>ショルイ</t>
    </rPh>
    <rPh sb="2" eb="4">
      <t>ゴウケイ</t>
    </rPh>
    <phoneticPr fontId="3"/>
  </si>
  <si>
    <t>倉庫内</t>
    <rPh sb="0" eb="3">
      <t>ソウコナイ</t>
    </rPh>
    <phoneticPr fontId="3"/>
  </si>
  <si>
    <t>(Z)</t>
    <phoneticPr fontId="3"/>
  </si>
  <si>
    <t>軒　下</t>
    <rPh sb="0" eb="1">
      <t>ノキ</t>
    </rPh>
    <rPh sb="2" eb="3">
      <t>シタ</t>
    </rPh>
    <phoneticPr fontId="3"/>
  </si>
  <si>
    <t>屋　外</t>
    <rPh sb="0" eb="1">
      <t>ヤ</t>
    </rPh>
    <rPh sb="2" eb="3">
      <t>ガイ</t>
    </rPh>
    <phoneticPr fontId="3"/>
  </si>
  <si>
    <t>一般社団法人日本農業機械化協会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ノウギョウ</t>
    </rPh>
    <rPh sb="10" eb="13">
      <t>キカイカ</t>
    </rPh>
    <rPh sb="13" eb="15">
      <t>キョウカイ</t>
    </rPh>
    <phoneticPr fontId="3"/>
  </si>
  <si>
    <t>(Z)に別途消費税を加算する。</t>
    <rPh sb="4" eb="6">
      <t>ベット</t>
    </rPh>
    <rPh sb="6" eb="9">
      <t>ショウヒゼイ</t>
    </rPh>
    <rPh sb="10" eb="12">
      <t>カサン</t>
    </rPh>
    <phoneticPr fontId="3"/>
  </si>
  <si>
    <t>中古農業機械査定書（乗用田植機）</t>
    <rPh sb="0" eb="2">
      <t>チュウコ</t>
    </rPh>
    <rPh sb="2" eb="4">
      <t>ノウギョウ</t>
    </rPh>
    <rPh sb="4" eb="6">
      <t>キカイ</t>
    </rPh>
    <rPh sb="6" eb="8">
      <t>サテイ</t>
    </rPh>
    <rPh sb="8" eb="9">
      <t>ショ</t>
    </rPh>
    <rPh sb="10" eb="12">
      <t>ジョウヨウ</t>
    </rPh>
    <rPh sb="12" eb="14">
      <t>タウエ</t>
    </rPh>
    <rPh sb="14" eb="15">
      <t>キ</t>
    </rPh>
    <phoneticPr fontId="3"/>
  </si>
  <si>
    <t>4条</t>
    <rPh sb="1" eb="2">
      <t>ジョウ</t>
    </rPh>
    <phoneticPr fontId="3"/>
  </si>
  <si>
    <t>5条</t>
    <rPh sb="1" eb="2">
      <t>ジョウ</t>
    </rPh>
    <phoneticPr fontId="3"/>
  </si>
  <si>
    <t>6条</t>
    <rPh sb="1" eb="2">
      <t>ジョウ</t>
    </rPh>
    <phoneticPr fontId="3"/>
  </si>
  <si>
    <t>7条</t>
    <rPh sb="1" eb="2">
      <t>ジョウ</t>
    </rPh>
    <phoneticPr fontId="3"/>
  </si>
  <si>
    <t>8条</t>
    <rPh sb="1" eb="2">
      <t>ジョウ</t>
    </rPh>
    <phoneticPr fontId="3"/>
  </si>
  <si>
    <t>10条</t>
    <rPh sb="2" eb="3">
      <t>ジョウ</t>
    </rPh>
    <phoneticPr fontId="3"/>
  </si>
  <si>
    <t>原動機</t>
    <rPh sb="0" eb="3">
      <t>ゲンドウキ</t>
    </rPh>
    <phoneticPr fontId="3"/>
  </si>
  <si>
    <t>ガソリン</t>
    <phoneticPr fontId="3"/>
  </si>
  <si>
    <t>ディーゼル</t>
    <phoneticPr fontId="3"/>
  </si>
  <si>
    <t>クランク</t>
    <phoneticPr fontId="3"/>
  </si>
  <si>
    <t>直播</t>
    <rPh sb="0" eb="1">
      <t>チョク</t>
    </rPh>
    <rPh sb="1" eb="2">
      <t>ハ</t>
    </rPh>
    <phoneticPr fontId="3"/>
  </si>
  <si>
    <t>オイル漏れ</t>
    <rPh sb="3" eb="4">
      <t>モ</t>
    </rPh>
    <phoneticPr fontId="3"/>
  </si>
  <si>
    <t>主変速レバー作動</t>
    <rPh sb="0" eb="1">
      <t>シュ</t>
    </rPh>
    <rPh sb="1" eb="3">
      <t>ヘンソク</t>
    </rPh>
    <rPh sb="6" eb="8">
      <t>サドウ</t>
    </rPh>
    <phoneticPr fontId="9"/>
  </si>
  <si>
    <t>変速装置作動</t>
    <rPh sb="0" eb="2">
      <t>ヘンソク</t>
    </rPh>
    <rPh sb="2" eb="4">
      <t>ソウチ</t>
    </rPh>
    <rPh sb="4" eb="6">
      <t>サドウ</t>
    </rPh>
    <phoneticPr fontId="9"/>
  </si>
  <si>
    <t>各条・植付クラッチ作動</t>
    <rPh sb="0" eb="2">
      <t>カクジョウ</t>
    </rPh>
    <rPh sb="3" eb="5">
      <t>ウエツケ</t>
    </rPh>
    <rPh sb="9" eb="11">
      <t>サドウ</t>
    </rPh>
    <phoneticPr fontId="9"/>
  </si>
  <si>
    <t>ロータリ昇降（作動、異音）</t>
    <rPh sb="4" eb="6">
      <t>ショウコウ</t>
    </rPh>
    <rPh sb="7" eb="9">
      <t>サドウ</t>
    </rPh>
    <rPh sb="10" eb="12">
      <t>イオン</t>
    </rPh>
    <phoneticPr fontId="11"/>
  </si>
  <si>
    <t>油圧ポンプ、シリンダ</t>
    <rPh sb="0" eb="2">
      <t>ユアツ</t>
    </rPh>
    <phoneticPr fontId="11"/>
  </si>
  <si>
    <t>警告装置</t>
    <rPh sb="0" eb="2">
      <t>ケイコク</t>
    </rPh>
    <rPh sb="2" eb="4">
      <t>ソウチ</t>
    </rPh>
    <phoneticPr fontId="11"/>
  </si>
  <si>
    <t>植付部</t>
    <rPh sb="0" eb="2">
      <t>ウエツケ</t>
    </rPh>
    <rPh sb="2" eb="3">
      <t>ブ</t>
    </rPh>
    <phoneticPr fontId="3"/>
  </si>
  <si>
    <t>植付アーム作動</t>
    <rPh sb="0" eb="2">
      <t>ウエツケ</t>
    </rPh>
    <rPh sb="5" eb="7">
      <t>サドウ</t>
    </rPh>
    <phoneticPr fontId="11"/>
  </si>
  <si>
    <t>植付爪摩耗</t>
    <rPh sb="0" eb="2">
      <t>ウエツケ</t>
    </rPh>
    <rPh sb="2" eb="3">
      <t>ツメ</t>
    </rPh>
    <rPh sb="3" eb="5">
      <t>マモウ</t>
    </rPh>
    <phoneticPr fontId="11"/>
  </si>
  <si>
    <t>しゅう動板、受け（エプロン）摩耗</t>
    <rPh sb="3" eb="4">
      <t>ドウ</t>
    </rPh>
    <rPh sb="4" eb="5">
      <t>イタ</t>
    </rPh>
    <rPh sb="6" eb="7">
      <t>ウ</t>
    </rPh>
    <rPh sb="14" eb="16">
      <t>マモウ</t>
    </rPh>
    <phoneticPr fontId="11"/>
  </si>
  <si>
    <t>施肥装置</t>
    <rPh sb="0" eb="2">
      <t>セヒ</t>
    </rPh>
    <rPh sb="2" eb="4">
      <t>ソウチ</t>
    </rPh>
    <phoneticPr fontId="3"/>
  </si>
  <si>
    <t>送り出し部摩耗、詰まり</t>
    <rPh sb="0" eb="1">
      <t>オク</t>
    </rPh>
    <rPh sb="2" eb="3">
      <t>ダ</t>
    </rPh>
    <rPh sb="4" eb="5">
      <t>ブ</t>
    </rPh>
    <rPh sb="5" eb="7">
      <t>マモウ</t>
    </rPh>
    <rPh sb="8" eb="9">
      <t>ツ</t>
    </rPh>
    <phoneticPr fontId="11"/>
  </si>
  <si>
    <t>作溝器、ノズル腐食、詰まり</t>
    <rPh sb="0" eb="1">
      <t>サク</t>
    </rPh>
    <rPh sb="1" eb="2">
      <t>ミゾ</t>
    </rPh>
    <rPh sb="2" eb="3">
      <t>キ</t>
    </rPh>
    <rPh sb="7" eb="9">
      <t>フショク</t>
    </rPh>
    <rPh sb="10" eb="11">
      <t>ツ</t>
    </rPh>
    <phoneticPr fontId="11"/>
  </si>
  <si>
    <t>（ア）</t>
    <phoneticPr fontId="3"/>
  </si>
  <si>
    <t>ペーストタンク腐食、詰まり</t>
    <rPh sb="7" eb="9">
      <t>フショク</t>
    </rPh>
    <rPh sb="10" eb="11">
      <t>ツ</t>
    </rPh>
    <phoneticPr fontId="11"/>
  </si>
  <si>
    <t>（イ）保管状況（各社設定）</t>
    <rPh sb="3" eb="5">
      <t>ホカン</t>
    </rPh>
    <rPh sb="5" eb="7">
      <t>ジョウキョウ</t>
    </rPh>
    <rPh sb="8" eb="10">
      <t>カクシャ</t>
    </rPh>
    <rPh sb="10" eb="12">
      <t>セッテイ</t>
    </rPh>
    <phoneticPr fontId="3"/>
  </si>
  <si>
    <t>中古農業機械査定書（コンバイン）</t>
    <rPh sb="0" eb="2">
      <t>チュウコ</t>
    </rPh>
    <rPh sb="2" eb="4">
      <t>ノウギョウ</t>
    </rPh>
    <rPh sb="4" eb="6">
      <t>キカイ</t>
    </rPh>
    <rPh sb="6" eb="8">
      <t>サテイ</t>
    </rPh>
    <rPh sb="8" eb="9">
      <t>ショ</t>
    </rPh>
    <phoneticPr fontId="3"/>
  </si>
  <si>
    <t>2条</t>
    <rPh sb="1" eb="2">
      <t>ジョウ</t>
    </rPh>
    <phoneticPr fontId="3"/>
  </si>
  <si>
    <t>3条</t>
    <rPh sb="1" eb="2">
      <t>ジョウ</t>
    </rPh>
    <phoneticPr fontId="3"/>
  </si>
  <si>
    <t>ｸﾞﾚﾝﾀﾝｸ</t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</si>
  <si>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</si>
  <si>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</si>
  <si>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ラジエタ冷却水（詰まり、漏れ）</t>
    <rPh sb="4" eb="7">
      <t>レイキャクスイ</t>
    </rPh>
    <rPh sb="8" eb="9">
      <t>ツメ</t>
    </rPh>
    <rPh sb="12" eb="13">
      <t>モ</t>
    </rPh>
    <phoneticPr fontId="3"/>
  </si>
  <si>
    <t>操行レバー（作動、効き）</t>
    <rPh sb="0" eb="2">
      <t>ソウコウ</t>
    </rPh>
    <rPh sb="6" eb="8">
      <t>サドウ</t>
    </rPh>
    <rPh sb="9" eb="10">
      <t>キ</t>
    </rPh>
    <phoneticPr fontId="9"/>
  </si>
  <si>
    <t>主クラッチレバー作動</t>
    <rPh sb="0" eb="1">
      <t>シュ</t>
    </rPh>
    <rPh sb="8" eb="10">
      <t>サドウ</t>
    </rPh>
    <phoneticPr fontId="9"/>
  </si>
  <si>
    <t>HSTレバー作動</t>
    <rPh sb="6" eb="8">
      <t>サドウ</t>
    </rPh>
    <phoneticPr fontId="9"/>
  </si>
  <si>
    <t>ｻｲﾄﾞｸﾗｯﾁ・ﾌﾞﾚｰｷ（効き、異音）</t>
    <rPh sb="15" eb="16">
      <t>キ</t>
    </rPh>
    <rPh sb="18" eb="20">
      <t>イオン</t>
    </rPh>
    <phoneticPr fontId="9"/>
  </si>
  <si>
    <t>駐車ブレーキ</t>
    <rPh sb="0" eb="2">
      <t>チュウシャ</t>
    </rPh>
    <phoneticPr fontId="9"/>
  </si>
  <si>
    <t>クローラ損傷</t>
    <rPh sb="4" eb="6">
      <t>ソンショウ</t>
    </rPh>
    <phoneticPr fontId="9"/>
  </si>
  <si>
    <t>各転輪・スプロケット等摩耗、ガタ</t>
    <rPh sb="0" eb="1">
      <t>カク</t>
    </rPh>
    <rPh sb="1" eb="2">
      <t>テン</t>
    </rPh>
    <rPh sb="2" eb="3">
      <t>リン</t>
    </rPh>
    <rPh sb="10" eb="11">
      <t>トウ</t>
    </rPh>
    <rPh sb="11" eb="13">
      <t>マモウ</t>
    </rPh>
    <phoneticPr fontId="9"/>
  </si>
  <si>
    <t>自動車体水平制御</t>
    <rPh sb="0" eb="3">
      <t>ジドウシャ</t>
    </rPh>
    <rPh sb="3" eb="4">
      <t>カラダ</t>
    </rPh>
    <rPh sb="4" eb="6">
      <t>スイヘイ</t>
    </rPh>
    <rPh sb="6" eb="8">
      <t>セイギョ</t>
    </rPh>
    <phoneticPr fontId="11"/>
  </si>
  <si>
    <t>メータパネル</t>
    <phoneticPr fontId="11"/>
  </si>
  <si>
    <t>集中注油装置作動</t>
    <rPh sb="0" eb="2">
      <t>シュウチュウ</t>
    </rPh>
    <rPh sb="2" eb="4">
      <t>チュウユ</t>
    </rPh>
    <rPh sb="4" eb="6">
      <t>ソウチ</t>
    </rPh>
    <rPh sb="6" eb="8">
      <t>サドウ</t>
    </rPh>
    <phoneticPr fontId="11"/>
  </si>
  <si>
    <t>自動こぎ深さ制御作動</t>
    <rPh sb="0" eb="2">
      <t>ジドウ</t>
    </rPh>
    <rPh sb="4" eb="5">
      <t>フカ</t>
    </rPh>
    <rPh sb="6" eb="8">
      <t>セイギョ</t>
    </rPh>
    <rPh sb="8" eb="10">
      <t>サドウ</t>
    </rPh>
    <phoneticPr fontId="11"/>
  </si>
  <si>
    <t>自動エンジン停止装置作動</t>
    <rPh sb="0" eb="2">
      <t>ジドウ</t>
    </rPh>
    <rPh sb="6" eb="8">
      <t>テイシ</t>
    </rPh>
    <rPh sb="8" eb="10">
      <t>ソウチ</t>
    </rPh>
    <rPh sb="10" eb="12">
      <t>サドウ</t>
    </rPh>
    <phoneticPr fontId="11"/>
  </si>
  <si>
    <t>刈取部</t>
    <rPh sb="0" eb="2">
      <t>カリト</t>
    </rPh>
    <rPh sb="2" eb="3">
      <t>ブ</t>
    </rPh>
    <phoneticPr fontId="3"/>
  </si>
  <si>
    <t>デバイダ摩耗、変形</t>
    <rPh sb="4" eb="6">
      <t>マモウ</t>
    </rPh>
    <rPh sb="7" eb="9">
      <t>ヘンケイ</t>
    </rPh>
    <phoneticPr fontId="11"/>
  </si>
  <si>
    <t>引起しチェーン張り、摩耗</t>
    <rPh sb="0" eb="2">
      <t>ヒキオコ</t>
    </rPh>
    <rPh sb="7" eb="8">
      <t>ハ</t>
    </rPh>
    <rPh sb="10" eb="12">
      <t>マモウ</t>
    </rPh>
    <phoneticPr fontId="11"/>
  </si>
  <si>
    <t>刈刃（すき間、摩耗、変形）</t>
    <rPh sb="0" eb="1">
      <t>カリ</t>
    </rPh>
    <rPh sb="1" eb="2">
      <t>バ</t>
    </rPh>
    <rPh sb="5" eb="6">
      <t>マ</t>
    </rPh>
    <rPh sb="7" eb="9">
      <t>マモウ</t>
    </rPh>
    <rPh sb="10" eb="12">
      <t>ヘンケイ</t>
    </rPh>
    <phoneticPr fontId="11"/>
  </si>
  <si>
    <t>各搬送ﾁｪｰﾝ・ﾍﾞﾙﾄ（摩耗、伸び）</t>
    <rPh sb="0" eb="1">
      <t>カク</t>
    </rPh>
    <rPh sb="1" eb="3">
      <t>ハンソウ</t>
    </rPh>
    <rPh sb="13" eb="15">
      <t>マモウ</t>
    </rPh>
    <rPh sb="16" eb="17">
      <t>ノ</t>
    </rPh>
    <phoneticPr fontId="11"/>
  </si>
  <si>
    <t>脱穀部</t>
    <rPh sb="0" eb="2">
      <t>ダッコク</t>
    </rPh>
    <rPh sb="2" eb="3">
      <t>ブ</t>
    </rPh>
    <phoneticPr fontId="3"/>
  </si>
  <si>
    <t>ワラ切り刃摩耗、変形</t>
    <rPh sb="2" eb="3">
      <t>キ</t>
    </rPh>
    <rPh sb="4" eb="5">
      <t>ハ</t>
    </rPh>
    <rPh sb="5" eb="7">
      <t>マモウ</t>
    </rPh>
    <rPh sb="8" eb="10">
      <t>ヘンケイ</t>
    </rPh>
    <phoneticPr fontId="9"/>
  </si>
  <si>
    <t>受け網摩耗、変形</t>
    <rPh sb="0" eb="1">
      <t>ウ</t>
    </rPh>
    <rPh sb="2" eb="3">
      <t>アミ</t>
    </rPh>
    <rPh sb="3" eb="5">
      <t>マモウ</t>
    </rPh>
    <rPh sb="6" eb="8">
      <t>ヘンケイ</t>
    </rPh>
    <phoneticPr fontId="9"/>
  </si>
  <si>
    <t>各脱穀駆動ベルト張り、摩耗</t>
    <rPh sb="0" eb="1">
      <t>カク</t>
    </rPh>
    <rPh sb="1" eb="3">
      <t>ダッコク</t>
    </rPh>
    <rPh sb="3" eb="5">
      <t>クドウ</t>
    </rPh>
    <rPh sb="8" eb="9">
      <t>ハ</t>
    </rPh>
    <rPh sb="11" eb="13">
      <t>マモウ</t>
    </rPh>
    <phoneticPr fontId="9"/>
  </si>
  <si>
    <t>ワラ処理部</t>
    <rPh sb="2" eb="4">
      <t>ショリ</t>
    </rPh>
    <rPh sb="4" eb="5">
      <t>ブ</t>
    </rPh>
    <phoneticPr fontId="3"/>
  </si>
  <si>
    <t>カッタ摩耗、変形</t>
    <rPh sb="3" eb="5">
      <t>マモウ</t>
    </rPh>
    <rPh sb="6" eb="8">
      <t>ヘンケイ</t>
    </rPh>
    <phoneticPr fontId="9"/>
  </si>
  <si>
    <t>結束器摩耗、変形</t>
    <rPh sb="0" eb="2">
      <t>ケッソク</t>
    </rPh>
    <rPh sb="2" eb="3">
      <t>キ</t>
    </rPh>
    <rPh sb="3" eb="5">
      <t>マモウ</t>
    </rPh>
    <rPh sb="6" eb="8">
      <t>ヘンケイ</t>
    </rPh>
    <phoneticPr fontId="9"/>
  </si>
  <si>
    <t>ドロッパ摩耗、変形</t>
    <rPh sb="4" eb="6">
      <t>マモウ</t>
    </rPh>
    <rPh sb="7" eb="9">
      <t>ヘンケイ</t>
    </rPh>
    <phoneticPr fontId="9"/>
  </si>
  <si>
    <t>（　　　　　　　　　）</t>
    <phoneticPr fontId="3"/>
  </si>
  <si>
    <t>保安警備</t>
    <rPh sb="0" eb="2">
      <t>ホアン</t>
    </rPh>
    <rPh sb="2" eb="4">
      <t>ケイビ</t>
    </rPh>
    <phoneticPr fontId="3"/>
  </si>
  <si>
    <t>ライト類、バックミラー</t>
    <rPh sb="3" eb="4">
      <t>ルイ</t>
    </rPh>
    <phoneticPr fontId="3"/>
  </si>
  <si>
    <t>警報装置</t>
    <rPh sb="0" eb="2">
      <t>ケイホウ</t>
    </rPh>
    <rPh sb="2" eb="4">
      <t>ソウチ</t>
    </rPh>
    <phoneticPr fontId="3"/>
  </si>
  <si>
    <t>中古農業機械査定書（乗用トラクター）</t>
    <rPh sb="0" eb="2">
      <t>チュウコ</t>
    </rPh>
    <rPh sb="2" eb="4">
      <t>ノウギョウ</t>
    </rPh>
    <rPh sb="4" eb="6">
      <t>キカイ</t>
    </rPh>
    <rPh sb="6" eb="8">
      <t>サテイ</t>
    </rPh>
    <rPh sb="8" eb="9">
      <t>ショ</t>
    </rPh>
    <rPh sb="10" eb="12">
      <t>ジョウヨウ</t>
    </rPh>
    <phoneticPr fontId="3"/>
  </si>
  <si>
    <t>植付部昇降（作動、異音）</t>
    <rPh sb="0" eb="2">
      <t>ウエツケ</t>
    </rPh>
    <rPh sb="2" eb="3">
      <t>ブ</t>
    </rPh>
    <rPh sb="3" eb="5">
      <t>ショウコウ</t>
    </rPh>
    <rPh sb="6" eb="8">
      <t>サドウ</t>
    </rPh>
    <rPh sb="9" eb="11">
      <t>イオン</t>
    </rPh>
    <phoneticPr fontId="11"/>
  </si>
  <si>
    <t>アンローダ（作動、異音）</t>
    <rPh sb="6" eb="8">
      <t>サドウ</t>
    </rPh>
    <rPh sb="9" eb="11">
      <t>イオン</t>
    </rPh>
    <phoneticPr fontId="11"/>
  </si>
  <si>
    <t>植付方式</t>
    <rPh sb="0" eb="4">
      <t>ウエツケホウシキ</t>
    </rPh>
    <phoneticPr fontId="3"/>
  </si>
  <si>
    <t>油脂・部品名</t>
    <rPh sb="0" eb="2">
      <t>ユシ</t>
    </rPh>
    <rPh sb="3" eb="5">
      <t>ブヒン</t>
    </rPh>
    <rPh sb="5" eb="6">
      <t>メイ</t>
    </rPh>
    <phoneticPr fontId="3"/>
  </si>
  <si>
    <t>金額</t>
    <rPh sb="0" eb="2">
      <t>キンガク</t>
    </rPh>
    <phoneticPr fontId="3"/>
  </si>
  <si>
    <t>(W)交換部品合計（千円）</t>
    <rPh sb="3" eb="5">
      <t>コウカン</t>
    </rPh>
    <rPh sb="5" eb="7">
      <t>ブヒン</t>
    </rPh>
    <rPh sb="7" eb="9">
      <t>ゴウケイ</t>
    </rPh>
    <rPh sb="10" eb="12">
      <t>センエン</t>
    </rPh>
    <phoneticPr fontId="3"/>
  </si>
  <si>
    <t>交換部品</t>
    <rPh sb="0" eb="2">
      <t>コウカン</t>
    </rPh>
    <rPh sb="2" eb="4">
      <t>ブヒン</t>
    </rPh>
    <phoneticPr fontId="3"/>
  </si>
  <si>
    <t xml:space="preserve"> 評価基準価格　(A)＋(B)</t>
    <rPh sb="1" eb="3">
      <t>ヒョウカ</t>
    </rPh>
    <rPh sb="3" eb="5">
      <t>キジュン</t>
    </rPh>
    <rPh sb="5" eb="7">
      <t>カカク</t>
    </rPh>
    <phoneticPr fontId="3"/>
  </si>
  <si>
    <t xml:space="preserve"> 経年評価価格　(C)×(D)</t>
    <rPh sb="1" eb="3">
      <t>ケイネン</t>
    </rPh>
    <rPh sb="3" eb="5">
      <t>ヒョウカ</t>
    </rPh>
    <rPh sb="5" eb="7">
      <t>カカク</t>
    </rPh>
    <phoneticPr fontId="3"/>
  </si>
  <si>
    <t xml:space="preserve"> 基本費用　(E)× ((F)＋(G)＋(H))</t>
    <rPh sb="1" eb="3">
      <t>キホン</t>
    </rPh>
    <rPh sb="3" eb="5">
      <t>ヒヨウ</t>
    </rPh>
    <phoneticPr fontId="3"/>
  </si>
  <si>
    <t xml:space="preserve"> 基本価格　(E)－(基本費用)</t>
    <rPh sb="1" eb="3">
      <t>キホン</t>
    </rPh>
    <rPh sb="3" eb="5">
      <t>カカク</t>
    </rPh>
    <rPh sb="11" eb="13">
      <t>キホン</t>
    </rPh>
    <rPh sb="13" eb="15">
      <t>ヒヨウ</t>
    </rPh>
    <phoneticPr fontId="3"/>
  </si>
  <si>
    <t xml:space="preserve"> 機体評価価格　(I)×(J)×(K)×(L)</t>
    <rPh sb="1" eb="3">
      <t>キタイ</t>
    </rPh>
    <rPh sb="3" eb="5">
      <t>ヒョウカ</t>
    </rPh>
    <rPh sb="5" eb="7">
      <t>カカク</t>
    </rPh>
    <phoneticPr fontId="3"/>
  </si>
  <si>
    <t xml:space="preserve"> 書類評価　(M)＋(N)＋(P)＋(Q)</t>
    <rPh sb="1" eb="3">
      <t>ショルイ</t>
    </rPh>
    <rPh sb="3" eb="5">
      <t>ヒョウカ</t>
    </rPh>
    <phoneticPr fontId="3"/>
  </si>
  <si>
    <t>(T)レバーレート</t>
    <phoneticPr fontId="3"/>
  </si>
  <si>
    <r>
      <t xml:space="preserve"> ((S</t>
    </r>
    <r>
      <rPr>
        <vertAlign val="subscript"/>
        <sz val="9"/>
        <color theme="1"/>
        <rFont val="ＭＳ Ｐゴシック"/>
        <family val="3"/>
        <charset val="128"/>
      </rPr>
      <t>1</t>
    </r>
    <r>
      <rPr>
        <sz val="9"/>
        <color theme="1"/>
        <rFont val="ＭＳ Ｐゴシック"/>
        <family val="3"/>
        <charset val="128"/>
      </rPr>
      <t>)＋(S</t>
    </r>
    <r>
      <rPr>
        <vertAlign val="subscript"/>
        <sz val="9"/>
        <color theme="1"/>
        <rFont val="ＭＳ Ｐゴシック"/>
        <family val="3"/>
        <charset val="128"/>
      </rPr>
      <t>2</t>
    </r>
    <r>
      <rPr>
        <sz val="9"/>
        <color theme="1"/>
        <rFont val="ＭＳ Ｐゴシック"/>
        <family val="3"/>
        <charset val="128"/>
      </rPr>
      <t>))/60×(T)</t>
    </r>
    <phoneticPr fontId="3"/>
  </si>
  <si>
    <t xml:space="preserve"> 状態評価　(R)－(V)－(W)</t>
    <rPh sb="1" eb="3">
      <t>ジョウタイ</t>
    </rPh>
    <rPh sb="3" eb="5">
      <t>ヒョウカ</t>
    </rPh>
    <phoneticPr fontId="3"/>
  </si>
  <si>
    <t xml:space="preserve"> 査定価格　(X)×(Y)</t>
    <rPh sb="1" eb="3">
      <t>サテイ</t>
    </rPh>
    <rPh sb="3" eb="5">
      <t>カカク</t>
    </rPh>
    <phoneticPr fontId="3"/>
  </si>
  <si>
    <t>H</t>
    <phoneticPr fontId="3"/>
  </si>
  <si>
    <t>R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</si>
</sst>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_ ;[Red]\-#,##0.0\ "/>
    <numFmt numFmtId="177" formatCode="0.0_ "/>
    <numFmt numFmtId="178" formatCode="0.00_ "/>
    <numFmt numFmtId="179" formatCode="0.00_);[Red]\(0.00\)"/>
    <numFmt numFmtId="180" formatCode="0.0_ ;[Red]\-0.0\ "/>
    <numFmt numFmtId="181" formatCode="0.00_ ;[Red]\-0.00\ "/>
    <numFmt numFmtId="182" formatCode="0_ ;[Red]\-0\ "/>
  </numFmts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EPSON 太丸ゴシック体Ｂ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0"/>
      <color theme="1"/>
      <name val="EPSON 太丸ゴシック体Ｂ"/>
      <family val="3"/>
      <charset val="128"/>
    </font>
    <font>
      <vertAlign val="subscript"/>
      <sz val="8"/>
      <color theme="1"/>
      <name val="ＭＳ Ｐゴシック"/>
      <family val="3"/>
      <charset val="128"/>
    </font>
    <font>
      <vertAlign val="subscript"/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1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7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4" fillId="0" borderId="10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4" fillId="0" borderId="13" xfId="0" applyFont="1" applyBorder="1">
      <alignment vertical="center"/>
    </xf>
    <xf numFmtId="0" fontId="4" fillId="0" borderId="13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81" fontId="2" fillId="0" borderId="0" xfId="0" applyNumberFormat="1" applyFont="1" applyFill="1" applyBorder="1">
      <alignment vertical="center"/>
    </xf>
    <xf numFmtId="181" fontId="2" fillId="0" borderId="0" xfId="0" applyNumberFormat="1" applyFont="1" applyBorder="1">
      <alignment vertical="center"/>
    </xf>
    <xf numFmtId="181" fontId="2" fillId="0" borderId="2" xfId="0" applyNumberFormat="1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182" fontId="2" fillId="0" borderId="41" xfId="0" applyNumberFormat="1" applyFont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81" fontId="2" fillId="0" borderId="2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81" fontId="2" fillId="0" borderId="2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81" fontId="2" fillId="3" borderId="6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6" fontId="2" fillId="0" borderId="24" xfId="0" applyNumberFormat="1" applyFont="1" applyFill="1" applyBorder="1" applyAlignment="1">
      <alignment horizontal="center" vertical="center"/>
    </xf>
    <xf numFmtId="176" fontId="2" fillId="0" borderId="25" xfId="0" applyNumberFormat="1" applyFont="1" applyFill="1" applyBorder="1" applyAlignment="1">
      <alignment horizontal="center" vertical="center"/>
    </xf>
    <xf numFmtId="176" fontId="2" fillId="0" borderId="26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182" fontId="2" fillId="0" borderId="2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82" fontId="2" fillId="3" borderId="23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82" fontId="2" fillId="0" borderId="19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82" fontId="2" fillId="0" borderId="23" xfId="0" applyNumberFormat="1" applyFont="1" applyBorder="1" applyAlignment="1">
      <alignment horizontal="center" vertical="center"/>
    </xf>
    <xf numFmtId="182" fontId="2" fillId="3" borderId="6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176" fontId="10" fillId="3" borderId="27" xfId="0" applyNumberFormat="1" applyFont="1" applyFill="1" applyBorder="1" applyAlignment="1">
      <alignment horizontal="center" vertical="center"/>
    </xf>
    <xf numFmtId="176" fontId="10" fillId="3" borderId="23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176" fontId="12" fillId="0" borderId="19" xfId="0" applyNumberFormat="1" applyFont="1" applyBorder="1" applyAlignment="1">
      <alignment horizontal="center" vertical="center"/>
    </xf>
    <xf numFmtId="176" fontId="12" fillId="0" borderId="27" xfId="0" applyNumberFormat="1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176" fontId="2" fillId="3" borderId="7" xfId="0" applyNumberFormat="1" applyFont="1" applyFill="1" applyBorder="1" applyAlignment="1">
      <alignment horizontal="center" vertical="center"/>
    </xf>
    <xf numFmtId="176" fontId="2" fillId="3" borderId="8" xfId="0" applyNumberFormat="1" applyFont="1" applyFill="1" applyBorder="1" applyAlignment="1">
      <alignment horizontal="center" vertical="center"/>
    </xf>
    <xf numFmtId="176" fontId="2" fillId="3" borderId="9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textRotation="255"/>
    </xf>
    <xf numFmtId="0" fontId="2" fillId="0" borderId="1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179" fontId="10" fillId="0" borderId="19" xfId="0" applyNumberFormat="1" applyFont="1" applyBorder="1" applyAlignment="1">
      <alignment horizontal="center" vertical="center"/>
    </xf>
    <xf numFmtId="179" fontId="10" fillId="0" borderId="27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179" fontId="12" fillId="0" borderId="27" xfId="0" applyNumberFormat="1" applyFont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179" fontId="12" fillId="0" borderId="23" xfId="0" applyNumberFormat="1" applyFont="1" applyBorder="1" applyAlignment="1">
      <alignment horizontal="center" vertical="center"/>
    </xf>
    <xf numFmtId="176" fontId="12" fillId="0" borderId="23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179" fontId="12" fillId="0" borderId="19" xfId="0" applyNumberFormat="1" applyFont="1" applyBorder="1" applyAlignment="1">
      <alignment horizontal="center" vertical="center"/>
    </xf>
    <xf numFmtId="180" fontId="2" fillId="0" borderId="19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80" fontId="2" fillId="0" borderId="27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80" fontId="2" fillId="0" borderId="2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80" fontId="2" fillId="3" borderId="6" xfId="0" applyNumberFormat="1" applyFont="1" applyFill="1" applyBorder="1" applyAlignment="1">
      <alignment horizontal="center" vertical="center"/>
    </xf>
    <xf numFmtId="176" fontId="10" fillId="3" borderId="19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179" fontId="10" fillId="3" borderId="27" xfId="0" applyNumberFormat="1" applyFont="1" applyFill="1" applyBorder="1" applyAlignment="1">
      <alignment horizontal="center" vertical="center"/>
    </xf>
    <xf numFmtId="181" fontId="4" fillId="2" borderId="34" xfId="0" applyNumberFormat="1" applyFont="1" applyFill="1" applyBorder="1" applyAlignment="1">
      <alignment horizontal="center" vertical="center"/>
    </xf>
    <xf numFmtId="181" fontId="4" fillId="2" borderId="35" xfId="0" applyNumberFormat="1" applyFont="1" applyFill="1" applyBorder="1" applyAlignment="1">
      <alignment horizontal="center" vertical="center"/>
    </xf>
    <xf numFmtId="181" fontId="4" fillId="2" borderId="36" xfId="0" applyNumberFormat="1" applyFont="1" applyFill="1" applyBorder="1" applyAlignment="1">
      <alignment horizontal="center" vertical="center"/>
    </xf>
    <xf numFmtId="182" fontId="2" fillId="0" borderId="42" xfId="0" applyNumberFormat="1" applyFont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81" fontId="2" fillId="0" borderId="19" xfId="0" applyNumberFormat="1" applyFont="1" applyBorder="1" applyAlignment="1">
      <alignment horizontal="center" vertical="center"/>
    </xf>
    <xf numFmtId="179" fontId="10" fillId="0" borderId="23" xfId="0" applyNumberFormat="1" applyFont="1" applyBorder="1" applyAlignment="1">
      <alignment horizontal="center" vertical="center"/>
    </xf>
    <xf numFmtId="176" fontId="10" fillId="0" borderId="27" xfId="0" applyNumberFormat="1" applyFont="1" applyBorder="1" applyAlignment="1">
      <alignment horizontal="center" vertical="center"/>
    </xf>
    <xf numFmtId="176" fontId="10" fillId="0" borderId="2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179" fontId="12" fillId="0" borderId="16" xfId="0" applyNumberFormat="1" applyFont="1" applyBorder="1" applyAlignment="1">
      <alignment horizontal="center" vertical="center"/>
    </xf>
    <xf numFmtId="179" fontId="12" fillId="0" borderId="17" xfId="0" applyNumberFormat="1" applyFont="1" applyBorder="1" applyAlignment="1">
      <alignment horizontal="center" vertical="center"/>
    </xf>
    <xf numFmtId="179" fontId="12" fillId="0" borderId="18" xfId="0" applyNumberFormat="1" applyFont="1" applyBorder="1" applyAlignment="1">
      <alignment horizontal="center" vertical="center"/>
    </xf>
    <xf numFmtId="179" fontId="12" fillId="0" borderId="20" xfId="0" applyNumberFormat="1" applyFont="1" applyBorder="1" applyAlignment="1">
      <alignment horizontal="center" vertical="center"/>
    </xf>
    <xf numFmtId="179" fontId="12" fillId="0" borderId="21" xfId="0" applyNumberFormat="1" applyFont="1" applyBorder="1" applyAlignment="1">
      <alignment horizontal="center" vertical="center"/>
    </xf>
    <xf numFmtId="179" fontId="12" fillId="0" borderId="22" xfId="0" applyNumberFormat="1" applyFont="1" applyBorder="1" applyAlignment="1">
      <alignment horizontal="center" vertical="center"/>
    </xf>
    <xf numFmtId="176" fontId="10" fillId="3" borderId="16" xfId="0" applyNumberFormat="1" applyFont="1" applyFill="1" applyBorder="1" applyAlignment="1">
      <alignment horizontal="center" vertical="center"/>
    </xf>
    <xf numFmtId="176" fontId="10" fillId="3" borderId="17" xfId="0" applyNumberFormat="1" applyFont="1" applyFill="1" applyBorder="1" applyAlignment="1">
      <alignment horizontal="center" vertical="center"/>
    </xf>
    <xf numFmtId="176" fontId="10" fillId="3" borderId="18" xfId="0" applyNumberFormat="1" applyFont="1" applyFill="1" applyBorder="1" applyAlignment="1">
      <alignment horizontal="center" vertical="center"/>
    </xf>
    <xf numFmtId="176" fontId="10" fillId="3" borderId="20" xfId="0" applyNumberFormat="1" applyFont="1" applyFill="1" applyBorder="1" applyAlignment="1">
      <alignment horizontal="center" vertical="center"/>
    </xf>
    <xf numFmtId="176" fontId="10" fillId="3" borderId="21" xfId="0" applyNumberFormat="1" applyFont="1" applyFill="1" applyBorder="1" applyAlignment="1">
      <alignment horizontal="center" vertical="center"/>
    </xf>
    <xf numFmtId="176" fontId="10" fillId="3" borderId="22" xfId="0" applyNumberFormat="1" applyFont="1" applyFill="1" applyBorder="1" applyAlignment="1">
      <alignment horizontal="center" vertical="center"/>
    </xf>
    <xf numFmtId="176" fontId="12" fillId="0" borderId="16" xfId="0" applyNumberFormat="1" applyFont="1" applyBorder="1" applyAlignment="1">
      <alignment horizontal="center" vertical="center"/>
    </xf>
    <xf numFmtId="176" fontId="12" fillId="0" borderId="17" xfId="0" applyNumberFormat="1" applyFont="1" applyBorder="1" applyAlignment="1">
      <alignment horizontal="center" vertical="center"/>
    </xf>
    <xf numFmtId="176" fontId="12" fillId="0" borderId="18" xfId="0" applyNumberFormat="1" applyFont="1" applyBorder="1" applyAlignment="1">
      <alignment horizontal="center" vertical="center"/>
    </xf>
    <xf numFmtId="176" fontId="12" fillId="0" borderId="20" xfId="0" applyNumberFormat="1" applyFont="1" applyBorder="1" applyAlignment="1">
      <alignment horizontal="center" vertical="center"/>
    </xf>
    <xf numFmtId="176" fontId="12" fillId="0" borderId="21" xfId="0" applyNumberFormat="1" applyFont="1" applyBorder="1" applyAlignment="1">
      <alignment horizontal="center" vertical="center"/>
    </xf>
    <xf numFmtId="176" fontId="12" fillId="0" borderId="2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182" fontId="2" fillId="0" borderId="1" xfId="0" applyNumberFormat="1" applyFont="1" applyBorder="1" applyAlignment="1">
      <alignment horizontal="center" vertical="center"/>
    </xf>
    <xf numFmtId="182" fontId="2" fillId="0" borderId="2" xfId="0" applyNumberFormat="1" applyFont="1" applyBorder="1" applyAlignment="1">
      <alignment horizontal="center" vertical="center"/>
    </xf>
    <xf numFmtId="182" fontId="2" fillId="0" borderId="3" xfId="0" applyNumberFormat="1" applyFont="1" applyBorder="1" applyAlignment="1">
      <alignment horizontal="center" vertical="center"/>
    </xf>
    <xf numFmtId="182" fontId="0" fillId="0" borderId="20" xfId="0" applyNumberFormat="1" applyBorder="1" applyAlignment="1">
      <alignment horizontal="center" vertical="center"/>
    </xf>
    <xf numFmtId="182" fontId="0" fillId="0" borderId="21" xfId="0" applyNumberFormat="1" applyBorder="1" applyAlignment="1">
      <alignment horizontal="center" vertical="center"/>
    </xf>
    <xf numFmtId="182" fontId="0" fillId="0" borderId="22" xfId="0" applyNumberForma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6" fontId="10" fillId="3" borderId="27" xfId="1" applyNumberFormat="1" applyFont="1" applyFill="1" applyBorder="1" applyAlignment="1">
      <alignment horizontal="center" vertical="center"/>
    </xf>
    <xf numFmtId="176" fontId="10" fillId="3" borderId="23" xfId="1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20" xfId="0" applyNumberFormat="1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center" vertical="center"/>
    </xf>
    <xf numFmtId="176" fontId="10" fillId="0" borderId="2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76" fontId="10" fillId="0" borderId="19" xfId="0" applyNumberFormat="1" applyFont="1" applyBorder="1" applyAlignment="1">
      <alignment horizontal="center" vertical="center"/>
    </xf>
    <xf numFmtId="176" fontId="10" fillId="0" borderId="19" xfId="1" applyNumberFormat="1" applyFont="1" applyBorder="1" applyAlignment="1">
      <alignment horizontal="center" vertical="center"/>
    </xf>
    <xf numFmtId="176" fontId="10" fillId="0" borderId="27" xfId="1" applyNumberFormat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177" fontId="2" fillId="0" borderId="20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176" fontId="7" fillId="0" borderId="15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78" fontId="2" fillId="0" borderId="23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178" fontId="2" fillId="0" borderId="19" xfId="0" applyNumberFormat="1" applyFont="1" applyBorder="1" applyAlignment="1">
      <alignment horizontal="center" vertical="center"/>
    </xf>
    <xf numFmtId="178" fontId="2" fillId="0" borderId="2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78" fontId="2" fillId="3" borderId="6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shrinkToFit="1"/>
    </xf>
    <xf numFmtId="0" fontId="8" fillId="0" borderId="11" xfId="0" applyFont="1" applyFill="1" applyBorder="1" applyAlignment="1">
      <alignment horizontal="left" vertical="center" shrinkToFit="1"/>
    </xf>
    <xf numFmtId="0" fontId="8" fillId="0" borderId="12" xfId="0" applyFont="1" applyFill="1" applyBorder="1" applyAlignment="1">
      <alignment horizontal="left" vertical="center" shrinkToFit="1"/>
    </xf>
    <xf numFmtId="0" fontId="8" fillId="0" borderId="13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horizontal="left" vertical="center" shrinkToFit="1"/>
    </xf>
    <xf numFmtId="0" fontId="8" fillId="0" borderId="15" xfId="0" applyFont="1" applyFill="1" applyBorder="1" applyAlignment="1">
      <alignment horizontal="left" vertical="center" shrinkToFit="1"/>
    </xf>
    <xf numFmtId="0" fontId="7" fillId="0" borderId="6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2:BV57"/>
  <sheetViews>
    <sheetView showGridLines="0" showZeros="0" tabSelected="1" view="pageBreakPreview" zoomScaleNormal="100" zoomScaleSheetLayoutView="100" workbookViewId="0">
      <selection activeCell="G7" sqref="G7:I8"/>
    </sheetView>
  </sheetViews>
  <sheetFormatPr defaultColWidth="2" defaultRowHeight="12" customHeight="1"/>
  <cols>
    <col min="1" max="46" width="2" style="4"/>
    <col min="47" max="47" width="3.75" style="4" bestFit="1" customWidth="1"/>
    <col min="48" max="71" width="2" style="4"/>
    <col min="72" max="72" width="6" style="4" customWidth="1"/>
    <col min="73" max="73" width="5.375" style="4" customWidth="1"/>
    <col min="74" max="16384" width="2" style="4"/>
  </cols>
  <sheetData>
    <row r="2" spans="1:74" ht="12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3"/>
    </row>
    <row r="3" spans="1:74" ht="12" customHeight="1">
      <c r="A3" s="5"/>
      <c r="B3" s="321" t="s">
        <v>0</v>
      </c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3" t="s">
        <v>1</v>
      </c>
      <c r="P3" s="323"/>
      <c r="Q3" s="324"/>
      <c r="R3" s="321" t="s">
        <v>2</v>
      </c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9"/>
      <c r="AH3" s="306" t="s">
        <v>231</v>
      </c>
      <c r="AI3" s="307"/>
      <c r="AJ3" s="307"/>
      <c r="AK3" s="307"/>
      <c r="AL3" s="307"/>
      <c r="AM3" s="307"/>
      <c r="AN3" s="307"/>
      <c r="AO3" s="307"/>
      <c r="AP3" s="307"/>
      <c r="AQ3" s="307"/>
      <c r="AR3" s="307"/>
      <c r="AS3" s="307"/>
      <c r="AT3" s="307"/>
      <c r="AU3" s="307"/>
      <c r="AV3" s="307"/>
      <c r="AW3" s="307"/>
      <c r="AX3" s="307"/>
      <c r="AY3" s="307"/>
      <c r="AZ3" s="307"/>
      <c r="BA3" s="307"/>
      <c r="BB3" s="307"/>
      <c r="BC3" s="307"/>
      <c r="BD3" s="307"/>
      <c r="BE3" s="307"/>
      <c r="BF3" s="307"/>
      <c r="BG3" s="307"/>
      <c r="BH3" s="307"/>
      <c r="BI3" s="307"/>
      <c r="BJ3" s="307"/>
      <c r="BK3" s="307"/>
      <c r="BL3" s="307"/>
      <c r="BM3" s="307"/>
      <c r="BN3" s="307"/>
      <c r="BO3" s="307"/>
      <c r="BP3" s="307"/>
      <c r="BQ3" s="307"/>
      <c r="BR3" s="307"/>
      <c r="BS3" s="308"/>
      <c r="BT3" s="114" t="s">
        <v>3</v>
      </c>
      <c r="BU3" s="114"/>
      <c r="BV3" s="6"/>
    </row>
    <row r="4" spans="1:74" ht="12" customHeight="1">
      <c r="A4" s="5"/>
      <c r="B4" s="309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325"/>
      <c r="P4" s="325"/>
      <c r="Q4" s="326"/>
      <c r="R4" s="309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312"/>
      <c r="AH4" s="306"/>
      <c r="AI4" s="307"/>
      <c r="AJ4" s="307"/>
      <c r="AK4" s="307"/>
      <c r="AL4" s="307"/>
      <c r="AM4" s="307"/>
      <c r="AN4" s="307"/>
      <c r="AO4" s="307"/>
      <c r="AP4" s="307"/>
      <c r="AQ4" s="307"/>
      <c r="AR4" s="307"/>
      <c r="AS4" s="307"/>
      <c r="AT4" s="307"/>
      <c r="AU4" s="307"/>
      <c r="AV4" s="307"/>
      <c r="AW4" s="307"/>
      <c r="AX4" s="307"/>
      <c r="AY4" s="307"/>
      <c r="AZ4" s="307"/>
      <c r="BA4" s="307"/>
      <c r="BB4" s="307"/>
      <c r="BC4" s="307"/>
      <c r="BD4" s="307"/>
      <c r="BE4" s="307"/>
      <c r="BF4" s="307"/>
      <c r="BG4" s="307"/>
      <c r="BH4" s="307"/>
      <c r="BI4" s="307"/>
      <c r="BJ4" s="307"/>
      <c r="BK4" s="307"/>
      <c r="BL4" s="307"/>
      <c r="BM4" s="307"/>
      <c r="BN4" s="307"/>
      <c r="BO4" s="307"/>
      <c r="BP4" s="307"/>
      <c r="BQ4" s="307"/>
      <c r="BR4" s="307"/>
      <c r="BS4" s="308"/>
      <c r="BT4" s="196"/>
      <c r="BU4" s="196"/>
      <c r="BV4" s="6"/>
    </row>
    <row r="5" spans="1:74" ht="12" customHeight="1">
      <c r="A5" s="5"/>
      <c r="B5" s="310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27"/>
      <c r="P5" s="327"/>
      <c r="Q5" s="328"/>
      <c r="R5" s="310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3"/>
      <c r="AH5" s="306"/>
      <c r="AI5" s="307"/>
      <c r="AJ5" s="307"/>
      <c r="AK5" s="307"/>
      <c r="AL5" s="307"/>
      <c r="AM5" s="307"/>
      <c r="AN5" s="307"/>
      <c r="AO5" s="307"/>
      <c r="AP5" s="307"/>
      <c r="AQ5" s="307"/>
      <c r="AR5" s="307"/>
      <c r="AS5" s="307"/>
      <c r="AT5" s="307"/>
      <c r="AU5" s="307"/>
      <c r="AV5" s="307"/>
      <c r="AW5" s="307"/>
      <c r="AX5" s="307"/>
      <c r="AY5" s="307"/>
      <c r="AZ5" s="307"/>
      <c r="BA5" s="307"/>
      <c r="BB5" s="307"/>
      <c r="BC5" s="307"/>
      <c r="BD5" s="307"/>
      <c r="BE5" s="307"/>
      <c r="BF5" s="307"/>
      <c r="BG5" s="307"/>
      <c r="BH5" s="307"/>
      <c r="BI5" s="307"/>
      <c r="BJ5" s="307"/>
      <c r="BK5" s="307"/>
      <c r="BL5" s="307"/>
      <c r="BM5" s="307"/>
      <c r="BN5" s="307"/>
      <c r="BO5" s="307"/>
      <c r="BP5" s="307"/>
      <c r="BQ5" s="307"/>
      <c r="BR5" s="307"/>
      <c r="BS5" s="308"/>
      <c r="BT5" s="196"/>
      <c r="BU5" s="196"/>
      <c r="BV5" s="6"/>
    </row>
    <row r="6" spans="1:74" ht="12" customHeight="1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6"/>
    </row>
    <row r="7" spans="1:74" ht="12" customHeight="1">
      <c r="A7" s="5"/>
      <c r="B7" s="314" t="s">
        <v>4</v>
      </c>
      <c r="C7" s="315"/>
      <c r="D7" s="315"/>
      <c r="E7" s="316"/>
      <c r="F7" s="330" t="s">
        <v>249</v>
      </c>
      <c r="G7" s="331"/>
      <c r="H7" s="331"/>
      <c r="I7" s="331"/>
      <c r="J7" s="317" t="s">
        <v>5</v>
      </c>
      <c r="K7" s="317"/>
      <c r="L7" s="215"/>
      <c r="M7" s="215"/>
      <c r="N7" s="215"/>
      <c r="O7" s="215"/>
      <c r="P7" s="317" t="s">
        <v>6</v>
      </c>
      <c r="Q7" s="319"/>
      <c r="R7" s="314" t="s">
        <v>7</v>
      </c>
      <c r="S7" s="315"/>
      <c r="T7" s="315"/>
      <c r="U7" s="315"/>
      <c r="V7" s="315"/>
      <c r="W7" s="316"/>
      <c r="X7" s="120"/>
      <c r="Y7" s="121"/>
      <c r="Z7" s="121"/>
      <c r="AA7" s="121"/>
      <c r="AB7" s="121"/>
      <c r="AC7" s="121"/>
      <c r="AD7" s="121"/>
      <c r="AE7" s="121"/>
      <c r="AF7" s="121"/>
      <c r="AG7" s="122"/>
      <c r="AH7" s="314" t="s">
        <v>8</v>
      </c>
      <c r="AI7" s="315"/>
      <c r="AJ7" s="315"/>
      <c r="AK7" s="316"/>
      <c r="AL7" s="120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2"/>
      <c r="AX7" s="7"/>
      <c r="AY7" s="114" t="s">
        <v>9</v>
      </c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6"/>
    </row>
    <row r="8" spans="1:74" ht="13.5" customHeight="1">
      <c r="A8" s="5"/>
      <c r="B8" s="281"/>
      <c r="C8" s="282"/>
      <c r="D8" s="282"/>
      <c r="E8" s="283"/>
      <c r="F8" s="229"/>
      <c r="G8" s="332"/>
      <c r="H8" s="332"/>
      <c r="I8" s="332"/>
      <c r="J8" s="318"/>
      <c r="K8" s="318"/>
      <c r="L8" s="66"/>
      <c r="M8" s="66"/>
      <c r="N8" s="66"/>
      <c r="O8" s="66"/>
      <c r="P8" s="318"/>
      <c r="Q8" s="320"/>
      <c r="R8" s="281" t="s">
        <v>10</v>
      </c>
      <c r="S8" s="282"/>
      <c r="T8" s="282"/>
      <c r="U8" s="282"/>
      <c r="V8" s="282"/>
      <c r="W8" s="283"/>
      <c r="X8" s="180"/>
      <c r="Y8" s="181"/>
      <c r="Z8" s="181"/>
      <c r="AA8" s="181"/>
      <c r="AB8" s="181"/>
      <c r="AC8" s="181"/>
      <c r="AD8" s="181"/>
      <c r="AE8" s="181"/>
      <c r="AF8" s="181"/>
      <c r="AG8" s="182"/>
      <c r="AH8" s="281" t="s">
        <v>11</v>
      </c>
      <c r="AI8" s="282"/>
      <c r="AJ8" s="282"/>
      <c r="AK8" s="283"/>
      <c r="AL8" s="180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2"/>
      <c r="AX8" s="7"/>
      <c r="AY8" s="114" t="s">
        <v>12</v>
      </c>
      <c r="AZ8" s="114"/>
      <c r="BA8" s="114"/>
      <c r="BB8" s="114"/>
      <c r="BC8" s="114" t="s">
        <v>13</v>
      </c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276" t="s">
        <v>14</v>
      </c>
      <c r="BO8" s="114"/>
      <c r="BP8" s="114"/>
      <c r="BQ8" s="114" t="s">
        <v>15</v>
      </c>
      <c r="BR8" s="114"/>
      <c r="BS8" s="114"/>
      <c r="BT8" s="114" t="s">
        <v>16</v>
      </c>
      <c r="BU8" s="114"/>
      <c r="BV8" s="6"/>
    </row>
    <row r="9" spans="1:74" ht="14.25" customHeight="1">
      <c r="A9" s="5"/>
      <c r="B9" s="281" t="s">
        <v>17</v>
      </c>
      <c r="C9" s="282"/>
      <c r="D9" s="282"/>
      <c r="E9" s="283"/>
      <c r="F9" s="54" t="s">
        <v>250</v>
      </c>
      <c r="G9" s="66"/>
      <c r="H9" s="66"/>
      <c r="I9" s="8" t="s">
        <v>5</v>
      </c>
      <c r="J9" s="181"/>
      <c r="K9" s="181"/>
      <c r="L9" s="181"/>
      <c r="M9" s="8" t="s">
        <v>6</v>
      </c>
      <c r="N9" s="66"/>
      <c r="O9" s="66"/>
      <c r="P9" s="66"/>
      <c r="Q9" s="9" t="s">
        <v>18</v>
      </c>
      <c r="R9" s="281" t="s">
        <v>19</v>
      </c>
      <c r="S9" s="282"/>
      <c r="T9" s="282"/>
      <c r="U9" s="282"/>
      <c r="V9" s="282"/>
      <c r="W9" s="283"/>
      <c r="X9" s="180"/>
      <c r="Y9" s="181"/>
      <c r="Z9" s="181"/>
      <c r="AA9" s="181"/>
      <c r="AB9" s="181"/>
      <c r="AC9" s="181"/>
      <c r="AD9" s="181"/>
      <c r="AE9" s="181"/>
      <c r="AF9" s="181"/>
      <c r="AG9" s="182"/>
      <c r="AH9" s="333" t="s">
        <v>20</v>
      </c>
      <c r="AI9" s="334"/>
      <c r="AJ9" s="334"/>
      <c r="AK9" s="334"/>
      <c r="AL9" s="105">
        <v>-15</v>
      </c>
      <c r="AM9" s="106"/>
      <c r="AN9" s="106">
        <v>-20</v>
      </c>
      <c r="AO9" s="106"/>
      <c r="AP9" s="106">
        <v>-25</v>
      </c>
      <c r="AQ9" s="106"/>
      <c r="AR9" s="106">
        <v>-30</v>
      </c>
      <c r="AS9" s="106"/>
      <c r="AT9" s="106">
        <v>-40</v>
      </c>
      <c r="AU9" s="106"/>
      <c r="AV9" s="106">
        <v>-50</v>
      </c>
      <c r="AW9" s="107"/>
      <c r="AX9" s="7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42" t="s">
        <v>21</v>
      </c>
      <c r="BU9" s="42" t="s">
        <v>22</v>
      </c>
      <c r="BV9" s="6"/>
    </row>
    <row r="10" spans="1:74" ht="12" customHeight="1">
      <c r="A10" s="5"/>
      <c r="B10" s="281" t="s">
        <v>23</v>
      </c>
      <c r="C10" s="282"/>
      <c r="D10" s="282"/>
      <c r="E10" s="283"/>
      <c r="F10" s="303" t="s">
        <v>24</v>
      </c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5"/>
      <c r="R10" s="281" t="s">
        <v>25</v>
      </c>
      <c r="S10" s="282"/>
      <c r="T10" s="282"/>
      <c r="U10" s="282"/>
      <c r="V10" s="282"/>
      <c r="W10" s="283"/>
      <c r="X10" s="180"/>
      <c r="Y10" s="181"/>
      <c r="Z10" s="181"/>
      <c r="AA10" s="181"/>
      <c r="AB10" s="181"/>
      <c r="AC10" s="181"/>
      <c r="AD10" s="181"/>
      <c r="AE10" s="181"/>
      <c r="AF10" s="181"/>
      <c r="AG10" s="182"/>
      <c r="AH10" s="333"/>
      <c r="AI10" s="334"/>
      <c r="AJ10" s="334"/>
      <c r="AK10" s="334"/>
      <c r="AL10" s="105">
        <v>-70</v>
      </c>
      <c r="AM10" s="106"/>
      <c r="AN10" s="106">
        <v>-100</v>
      </c>
      <c r="AO10" s="106"/>
      <c r="AP10" s="106">
        <v>-150</v>
      </c>
      <c r="AQ10" s="106"/>
      <c r="AR10" s="106" t="s">
        <v>26</v>
      </c>
      <c r="AS10" s="106"/>
      <c r="AT10" s="106"/>
      <c r="AU10" s="106"/>
      <c r="AV10" s="106"/>
      <c r="AW10" s="107"/>
      <c r="AX10" s="7"/>
      <c r="AY10" s="255" t="s">
        <v>27</v>
      </c>
      <c r="AZ10" s="255"/>
      <c r="BA10" s="255"/>
      <c r="BB10" s="255"/>
      <c r="BC10" s="57" t="s">
        <v>28</v>
      </c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133"/>
      <c r="BO10" s="133"/>
      <c r="BP10" s="133"/>
      <c r="BQ10" s="56"/>
      <c r="BR10" s="56"/>
      <c r="BS10" s="56"/>
      <c r="BT10" s="41">
        <v>66</v>
      </c>
      <c r="BU10" s="41" t="s">
        <v>29</v>
      </c>
      <c r="BV10" s="6"/>
    </row>
    <row r="11" spans="1:74" ht="12" customHeight="1">
      <c r="A11" s="5"/>
      <c r="B11" s="281"/>
      <c r="C11" s="282"/>
      <c r="D11" s="282"/>
      <c r="E11" s="283"/>
      <c r="F11" s="299"/>
      <c r="G11" s="300"/>
      <c r="H11" s="300"/>
      <c r="I11" s="300"/>
      <c r="J11" s="300"/>
      <c r="K11" s="300"/>
      <c r="L11" s="300"/>
      <c r="M11" s="300"/>
      <c r="N11" s="300"/>
      <c r="O11" s="301" t="s">
        <v>30</v>
      </c>
      <c r="P11" s="301"/>
      <c r="Q11" s="302"/>
      <c r="R11" s="281"/>
      <c r="S11" s="282"/>
      <c r="T11" s="282"/>
      <c r="U11" s="282"/>
      <c r="V11" s="282"/>
      <c r="W11" s="283"/>
      <c r="X11" s="180"/>
      <c r="Y11" s="181"/>
      <c r="Z11" s="181"/>
      <c r="AA11" s="181"/>
      <c r="AB11" s="181"/>
      <c r="AC11" s="181"/>
      <c r="AD11" s="181"/>
      <c r="AE11" s="181"/>
      <c r="AF11" s="181"/>
      <c r="AG11" s="182"/>
      <c r="AH11" s="281" t="s">
        <v>31</v>
      </c>
      <c r="AI11" s="282"/>
      <c r="AJ11" s="282"/>
      <c r="AK11" s="282"/>
      <c r="AL11" s="65" t="s">
        <v>32</v>
      </c>
      <c r="AM11" s="66"/>
      <c r="AN11" s="66"/>
      <c r="AO11" s="66" t="s">
        <v>33</v>
      </c>
      <c r="AP11" s="66"/>
      <c r="AQ11" s="66"/>
      <c r="AR11" s="66" t="s">
        <v>34</v>
      </c>
      <c r="AS11" s="66"/>
      <c r="AT11" s="66"/>
      <c r="AU11" s="66" t="s">
        <v>35</v>
      </c>
      <c r="AV11" s="66"/>
      <c r="AW11" s="67"/>
      <c r="AX11" s="7"/>
      <c r="AY11" s="255"/>
      <c r="AZ11" s="255"/>
      <c r="BA11" s="255"/>
      <c r="BB11" s="255"/>
      <c r="BC11" s="137" t="s">
        <v>36</v>
      </c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5"/>
      <c r="BO11" s="135"/>
      <c r="BP11" s="135"/>
      <c r="BQ11" s="74"/>
      <c r="BR11" s="74"/>
      <c r="BS11" s="74"/>
      <c r="BT11" s="37"/>
      <c r="BU11" s="37"/>
      <c r="BV11" s="6"/>
    </row>
    <row r="12" spans="1:74" ht="12" customHeight="1">
      <c r="A12" s="5"/>
      <c r="B12" s="281" t="s">
        <v>37</v>
      </c>
      <c r="C12" s="282"/>
      <c r="D12" s="282"/>
      <c r="E12" s="283"/>
      <c r="F12" s="287" t="s">
        <v>38</v>
      </c>
      <c r="G12" s="288"/>
      <c r="H12" s="288"/>
      <c r="I12" s="288"/>
      <c r="J12" s="288"/>
      <c r="K12" s="289">
        <f>G9+30-G7+IF((J9-L7)&gt;=1,1,0)</f>
        <v>30</v>
      </c>
      <c r="L12" s="289"/>
      <c r="M12" s="289"/>
      <c r="N12" s="289"/>
      <c r="O12" s="291" t="s">
        <v>5</v>
      </c>
      <c r="P12" s="291"/>
      <c r="Q12" s="292"/>
      <c r="R12" s="281" t="s">
        <v>39</v>
      </c>
      <c r="S12" s="282"/>
      <c r="T12" s="282"/>
      <c r="U12" s="282"/>
      <c r="V12" s="282"/>
      <c r="W12" s="283"/>
      <c r="X12" s="180"/>
      <c r="Y12" s="181"/>
      <c r="Z12" s="181"/>
      <c r="AA12" s="181"/>
      <c r="AB12" s="181"/>
      <c r="AC12" s="181"/>
      <c r="AD12" s="181"/>
      <c r="AE12" s="181"/>
      <c r="AF12" s="181"/>
      <c r="AG12" s="182"/>
      <c r="AH12" s="281" t="s">
        <v>40</v>
      </c>
      <c r="AI12" s="282"/>
      <c r="AJ12" s="282"/>
      <c r="AK12" s="283"/>
      <c r="AL12" s="65" t="s">
        <v>41</v>
      </c>
      <c r="AM12" s="66"/>
      <c r="AN12" s="66"/>
      <c r="AO12" s="66" t="s">
        <v>42</v>
      </c>
      <c r="AP12" s="66"/>
      <c r="AQ12" s="66"/>
      <c r="AR12" s="66" t="s">
        <v>43</v>
      </c>
      <c r="AS12" s="66"/>
      <c r="AT12" s="66"/>
      <c r="AU12" s="297" t="s">
        <v>44</v>
      </c>
      <c r="AV12" s="297"/>
      <c r="AW12" s="298"/>
      <c r="AX12" s="7"/>
      <c r="AY12" s="273" t="s">
        <v>45</v>
      </c>
      <c r="AZ12" s="255"/>
      <c r="BA12" s="255"/>
      <c r="BB12" s="255"/>
      <c r="BC12" s="57" t="s">
        <v>46</v>
      </c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133"/>
      <c r="BO12" s="133"/>
      <c r="BP12" s="133"/>
      <c r="BQ12" s="56"/>
      <c r="BR12" s="56"/>
      <c r="BS12" s="56"/>
      <c r="BT12" s="41">
        <v>30</v>
      </c>
      <c r="BU12" s="41" t="s">
        <v>29</v>
      </c>
      <c r="BV12" s="6"/>
    </row>
    <row r="13" spans="1:74" ht="12" customHeight="1">
      <c r="A13" s="5"/>
      <c r="B13" s="284"/>
      <c r="C13" s="285"/>
      <c r="D13" s="285"/>
      <c r="E13" s="286"/>
      <c r="F13" s="295"/>
      <c r="G13" s="296"/>
      <c r="H13" s="296"/>
      <c r="I13" s="296"/>
      <c r="J13" s="296"/>
      <c r="K13" s="290"/>
      <c r="L13" s="290"/>
      <c r="M13" s="290"/>
      <c r="N13" s="290"/>
      <c r="O13" s="293"/>
      <c r="P13" s="293"/>
      <c r="Q13" s="294"/>
      <c r="R13" s="284" t="s">
        <v>47</v>
      </c>
      <c r="S13" s="285"/>
      <c r="T13" s="285"/>
      <c r="U13" s="285"/>
      <c r="V13" s="285"/>
      <c r="W13" s="286"/>
      <c r="X13" s="130"/>
      <c r="Y13" s="131"/>
      <c r="Z13" s="131"/>
      <c r="AA13" s="131"/>
      <c r="AB13" s="131"/>
      <c r="AC13" s="131"/>
      <c r="AD13" s="131"/>
      <c r="AE13" s="131"/>
      <c r="AF13" s="131"/>
      <c r="AG13" s="132"/>
      <c r="AH13" s="284" t="s">
        <v>48</v>
      </c>
      <c r="AI13" s="285"/>
      <c r="AJ13" s="285"/>
      <c r="AK13" s="286"/>
      <c r="AL13" s="130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2"/>
      <c r="AX13" s="7"/>
      <c r="AY13" s="255"/>
      <c r="AZ13" s="255"/>
      <c r="BA13" s="255"/>
      <c r="BB13" s="255"/>
      <c r="BC13" s="100" t="s">
        <v>49</v>
      </c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1"/>
      <c r="BO13" s="101"/>
      <c r="BP13" s="101"/>
      <c r="BQ13" s="69"/>
      <c r="BR13" s="69"/>
      <c r="BS13" s="69"/>
      <c r="BT13" s="39">
        <v>24</v>
      </c>
      <c r="BU13" s="39">
        <v>90</v>
      </c>
      <c r="BV13" s="6"/>
    </row>
    <row r="14" spans="1:74" ht="12" customHeight="1">
      <c r="A14" s="5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255"/>
      <c r="AZ14" s="255"/>
      <c r="BA14" s="255"/>
      <c r="BB14" s="255"/>
      <c r="BC14" s="137" t="s">
        <v>36</v>
      </c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210"/>
      <c r="BO14" s="210"/>
      <c r="BP14" s="210"/>
      <c r="BQ14" s="74"/>
      <c r="BR14" s="74"/>
      <c r="BS14" s="74"/>
      <c r="BT14" s="37"/>
      <c r="BU14" s="37"/>
      <c r="BV14" s="6"/>
    </row>
    <row r="15" spans="1:74" ht="12" customHeight="1">
      <c r="A15" s="5"/>
      <c r="B15" s="276" t="s">
        <v>50</v>
      </c>
      <c r="C15" s="276"/>
      <c r="D15" s="114" t="s">
        <v>51</v>
      </c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 t="s">
        <v>52</v>
      </c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7"/>
      <c r="AI15" s="7"/>
      <c r="AJ15" s="22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7"/>
      <c r="AX15" s="7"/>
      <c r="AY15" s="273" t="s">
        <v>53</v>
      </c>
      <c r="AZ15" s="255"/>
      <c r="BA15" s="255"/>
      <c r="BB15" s="255"/>
      <c r="BC15" s="274" t="s">
        <v>54</v>
      </c>
      <c r="BD15" s="274"/>
      <c r="BE15" s="274"/>
      <c r="BF15" s="274"/>
      <c r="BG15" s="274"/>
      <c r="BH15" s="274"/>
      <c r="BI15" s="274"/>
      <c r="BJ15" s="274"/>
      <c r="BK15" s="274"/>
      <c r="BL15" s="274"/>
      <c r="BM15" s="274"/>
      <c r="BN15" s="133"/>
      <c r="BO15" s="133"/>
      <c r="BP15" s="133"/>
      <c r="BQ15" s="56"/>
      <c r="BR15" s="56"/>
      <c r="BS15" s="56"/>
      <c r="BT15" s="41">
        <v>24</v>
      </c>
      <c r="BU15" s="41" t="s">
        <v>29</v>
      </c>
      <c r="BV15" s="6"/>
    </row>
    <row r="16" spans="1:74" ht="12" customHeight="1">
      <c r="A16" s="5"/>
      <c r="B16" s="276"/>
      <c r="C16" s="276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 t="s">
        <v>55</v>
      </c>
      <c r="T16" s="114"/>
      <c r="U16" s="114"/>
      <c r="V16" s="114"/>
      <c r="W16" s="114"/>
      <c r="X16" s="114" t="s">
        <v>56</v>
      </c>
      <c r="Y16" s="114"/>
      <c r="Z16" s="114"/>
      <c r="AA16" s="114"/>
      <c r="AB16" s="114"/>
      <c r="AC16" s="114" t="s">
        <v>57</v>
      </c>
      <c r="AD16" s="114"/>
      <c r="AE16" s="114"/>
      <c r="AF16" s="114"/>
      <c r="AG16" s="114"/>
      <c r="AH16" s="7"/>
      <c r="AI16" s="7"/>
      <c r="AJ16" s="10" t="s">
        <v>97</v>
      </c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255"/>
      <c r="AZ16" s="255"/>
      <c r="BA16" s="255"/>
      <c r="BB16" s="255"/>
      <c r="BC16" s="275" t="s">
        <v>58</v>
      </c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101"/>
      <c r="BO16" s="101"/>
      <c r="BP16" s="101"/>
      <c r="BQ16" s="69"/>
      <c r="BR16" s="69"/>
      <c r="BS16" s="69"/>
      <c r="BT16" s="39">
        <v>12</v>
      </c>
      <c r="BU16" s="39">
        <v>222</v>
      </c>
      <c r="BV16" s="6"/>
    </row>
    <row r="17" spans="1:74" ht="12" customHeight="1">
      <c r="A17" s="5"/>
      <c r="B17" s="157" t="s">
        <v>59</v>
      </c>
      <c r="C17" s="157"/>
      <c r="D17" s="56" t="s">
        <v>60</v>
      </c>
      <c r="E17" s="56"/>
      <c r="F17" s="158" t="s">
        <v>61</v>
      </c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60" t="s">
        <v>62</v>
      </c>
      <c r="T17" s="160"/>
      <c r="U17" s="160"/>
      <c r="V17" s="160"/>
      <c r="W17" s="160"/>
      <c r="X17" s="278" t="s">
        <v>62</v>
      </c>
      <c r="Y17" s="278"/>
      <c r="Z17" s="278"/>
      <c r="AA17" s="278"/>
      <c r="AB17" s="278"/>
      <c r="AC17" s="279"/>
      <c r="AD17" s="279"/>
      <c r="AE17" s="279"/>
      <c r="AF17" s="279"/>
      <c r="AG17" s="279"/>
      <c r="AH17" s="7"/>
      <c r="AI17" s="7"/>
      <c r="AJ17" s="114" t="s">
        <v>99</v>
      </c>
      <c r="AK17" s="114"/>
      <c r="AL17" s="114"/>
      <c r="AM17" s="114"/>
      <c r="AN17" s="114"/>
      <c r="AO17" s="114"/>
      <c r="AP17" s="114" t="s">
        <v>100</v>
      </c>
      <c r="AQ17" s="114"/>
      <c r="AR17" s="114"/>
      <c r="AS17" s="114"/>
      <c r="AT17" s="277" t="s">
        <v>101</v>
      </c>
      <c r="AU17" s="277"/>
      <c r="AV17" s="277"/>
      <c r="AW17" s="7"/>
      <c r="AX17" s="7"/>
      <c r="AY17" s="255"/>
      <c r="AZ17" s="255"/>
      <c r="BA17" s="255"/>
      <c r="BB17" s="255"/>
      <c r="BC17" s="275" t="s">
        <v>63</v>
      </c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101"/>
      <c r="BO17" s="101"/>
      <c r="BP17" s="101"/>
      <c r="BQ17" s="69"/>
      <c r="BR17" s="69"/>
      <c r="BS17" s="69"/>
      <c r="BT17" s="39">
        <v>48</v>
      </c>
      <c r="BU17" s="39">
        <v>84</v>
      </c>
      <c r="BV17" s="6"/>
    </row>
    <row r="18" spans="1:74" ht="12" customHeight="1">
      <c r="A18" s="5"/>
      <c r="B18" s="157"/>
      <c r="C18" s="157"/>
      <c r="D18" s="69"/>
      <c r="E18" s="6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61"/>
      <c r="T18" s="161"/>
      <c r="U18" s="161"/>
      <c r="V18" s="161"/>
      <c r="W18" s="161"/>
      <c r="X18" s="219"/>
      <c r="Y18" s="219"/>
      <c r="Z18" s="219"/>
      <c r="AA18" s="219"/>
      <c r="AB18" s="219"/>
      <c r="AC18" s="280"/>
      <c r="AD18" s="280"/>
      <c r="AE18" s="280"/>
      <c r="AF18" s="280"/>
      <c r="AG18" s="280"/>
      <c r="AH18" s="7"/>
      <c r="AI18" s="7"/>
      <c r="AJ18" s="119" t="s">
        <v>104</v>
      </c>
      <c r="AK18" s="119"/>
      <c r="AL18" s="119"/>
      <c r="AM18" s="119"/>
      <c r="AN18" s="119"/>
      <c r="AO18" s="119"/>
      <c r="AP18" s="217"/>
      <c r="AQ18" s="217"/>
      <c r="AR18" s="217"/>
      <c r="AS18" s="217"/>
      <c r="AT18" s="56"/>
      <c r="AU18" s="56"/>
      <c r="AV18" s="56"/>
      <c r="AW18" s="7"/>
      <c r="AX18" s="7"/>
      <c r="AY18" s="255"/>
      <c r="AZ18" s="255"/>
      <c r="BA18" s="255"/>
      <c r="BB18" s="255"/>
      <c r="BC18" s="275" t="s">
        <v>64</v>
      </c>
      <c r="BD18" s="275"/>
      <c r="BE18" s="275"/>
      <c r="BF18" s="275"/>
      <c r="BG18" s="275"/>
      <c r="BH18" s="275"/>
      <c r="BI18" s="275"/>
      <c r="BJ18" s="275"/>
      <c r="BK18" s="275"/>
      <c r="BL18" s="275"/>
      <c r="BM18" s="275"/>
      <c r="BN18" s="101"/>
      <c r="BO18" s="101"/>
      <c r="BP18" s="101"/>
      <c r="BQ18" s="69"/>
      <c r="BR18" s="69"/>
      <c r="BS18" s="69"/>
      <c r="BT18" s="39">
        <v>48</v>
      </c>
      <c r="BU18" s="39">
        <v>102</v>
      </c>
      <c r="BV18" s="6"/>
    </row>
    <row r="19" spans="1:74" ht="12" customHeight="1">
      <c r="A19" s="5"/>
      <c r="B19" s="157"/>
      <c r="C19" s="157"/>
      <c r="D19" s="69" t="s">
        <v>65</v>
      </c>
      <c r="E19" s="69"/>
      <c r="F19" s="159" t="s">
        <v>66</v>
      </c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61" t="s">
        <v>62</v>
      </c>
      <c r="T19" s="161"/>
      <c r="U19" s="161"/>
      <c r="V19" s="161"/>
      <c r="W19" s="161"/>
      <c r="X19" s="219"/>
      <c r="Y19" s="219"/>
      <c r="Z19" s="219"/>
      <c r="AA19" s="219"/>
      <c r="AB19" s="219"/>
      <c r="AC19" s="219" t="s">
        <v>62</v>
      </c>
      <c r="AD19" s="219"/>
      <c r="AE19" s="219"/>
      <c r="AF19" s="219"/>
      <c r="AG19" s="219"/>
      <c r="AH19" s="7"/>
      <c r="AI19" s="7"/>
      <c r="AJ19" s="178" t="s">
        <v>107</v>
      </c>
      <c r="AK19" s="178"/>
      <c r="AL19" s="178"/>
      <c r="AM19" s="178"/>
      <c r="AN19" s="178"/>
      <c r="AO19" s="178"/>
      <c r="AP19" s="68"/>
      <c r="AQ19" s="68"/>
      <c r="AR19" s="68"/>
      <c r="AS19" s="68"/>
      <c r="AT19" s="69"/>
      <c r="AU19" s="69"/>
      <c r="AV19" s="69"/>
      <c r="AW19" s="7"/>
      <c r="AX19" s="7"/>
      <c r="AY19" s="255"/>
      <c r="AZ19" s="255"/>
      <c r="BA19" s="255"/>
      <c r="BB19" s="255"/>
      <c r="BC19" s="275" t="s">
        <v>67</v>
      </c>
      <c r="BD19" s="275"/>
      <c r="BE19" s="275"/>
      <c r="BF19" s="275"/>
      <c r="BG19" s="275"/>
      <c r="BH19" s="275"/>
      <c r="BI19" s="275"/>
      <c r="BJ19" s="275"/>
      <c r="BK19" s="275"/>
      <c r="BL19" s="275"/>
      <c r="BM19" s="275"/>
      <c r="BN19" s="101"/>
      <c r="BO19" s="101"/>
      <c r="BP19" s="101"/>
      <c r="BQ19" s="69"/>
      <c r="BR19" s="69"/>
      <c r="BS19" s="69"/>
      <c r="BT19" s="39">
        <v>132</v>
      </c>
      <c r="BU19" s="39">
        <v>198</v>
      </c>
      <c r="BV19" s="6"/>
    </row>
    <row r="20" spans="1:74" ht="12" customHeight="1">
      <c r="A20" s="5"/>
      <c r="B20" s="157"/>
      <c r="C20" s="157"/>
      <c r="D20" s="69"/>
      <c r="E20" s="6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61"/>
      <c r="T20" s="161"/>
      <c r="U20" s="161"/>
      <c r="V20" s="161"/>
      <c r="W20" s="161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7"/>
      <c r="AI20" s="7"/>
      <c r="AJ20" s="178" t="s">
        <v>111</v>
      </c>
      <c r="AK20" s="178"/>
      <c r="AL20" s="178"/>
      <c r="AM20" s="178"/>
      <c r="AN20" s="178"/>
      <c r="AO20" s="178"/>
      <c r="AP20" s="68"/>
      <c r="AQ20" s="68"/>
      <c r="AR20" s="68"/>
      <c r="AS20" s="68"/>
      <c r="AT20" s="69"/>
      <c r="AU20" s="69"/>
      <c r="AV20" s="69"/>
      <c r="AW20" s="7"/>
      <c r="AX20" s="7"/>
      <c r="AY20" s="255"/>
      <c r="AZ20" s="255"/>
      <c r="BA20" s="255"/>
      <c r="BB20" s="255"/>
      <c r="BC20" s="137" t="s">
        <v>36</v>
      </c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35"/>
      <c r="BO20" s="135"/>
      <c r="BP20" s="135"/>
      <c r="BQ20" s="74"/>
      <c r="BR20" s="74"/>
      <c r="BS20" s="74"/>
      <c r="BT20" s="37"/>
      <c r="BU20" s="37"/>
      <c r="BV20" s="6"/>
    </row>
    <row r="21" spans="1:74" ht="12" customHeight="1">
      <c r="A21" s="5"/>
      <c r="B21" s="157"/>
      <c r="C21" s="157"/>
      <c r="D21" s="69" t="s">
        <v>68</v>
      </c>
      <c r="E21" s="69"/>
      <c r="F21" s="159" t="s">
        <v>239</v>
      </c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61" t="s">
        <v>62</v>
      </c>
      <c r="T21" s="161"/>
      <c r="U21" s="161"/>
      <c r="V21" s="161"/>
      <c r="W21" s="161"/>
      <c r="X21" s="219" t="s">
        <v>62</v>
      </c>
      <c r="Y21" s="219"/>
      <c r="Z21" s="219"/>
      <c r="AA21" s="219"/>
      <c r="AB21" s="219"/>
      <c r="AC21" s="138">
        <f>ROUND(AC17+X19,1)</f>
        <v>0</v>
      </c>
      <c r="AD21" s="138"/>
      <c r="AE21" s="138"/>
      <c r="AF21" s="138"/>
      <c r="AG21" s="138"/>
      <c r="AH21" s="7"/>
      <c r="AI21" s="7"/>
      <c r="AJ21" s="178" t="s">
        <v>113</v>
      </c>
      <c r="AK21" s="178"/>
      <c r="AL21" s="178"/>
      <c r="AM21" s="178"/>
      <c r="AN21" s="178"/>
      <c r="AO21" s="178"/>
      <c r="AP21" s="68"/>
      <c r="AQ21" s="68"/>
      <c r="AR21" s="68"/>
      <c r="AS21" s="68"/>
      <c r="AT21" s="69"/>
      <c r="AU21" s="69"/>
      <c r="AV21" s="69"/>
      <c r="AW21" s="7"/>
      <c r="AX21" s="7"/>
      <c r="AY21" s="273" t="s">
        <v>69</v>
      </c>
      <c r="AZ21" s="255"/>
      <c r="BA21" s="255"/>
      <c r="BB21" s="255"/>
      <c r="BC21" s="274" t="s">
        <v>70</v>
      </c>
      <c r="BD21" s="274"/>
      <c r="BE21" s="274"/>
      <c r="BF21" s="274"/>
      <c r="BG21" s="274"/>
      <c r="BH21" s="274"/>
      <c r="BI21" s="274"/>
      <c r="BJ21" s="274"/>
      <c r="BK21" s="274"/>
      <c r="BL21" s="274"/>
      <c r="BM21" s="274"/>
      <c r="BN21" s="58"/>
      <c r="BO21" s="58"/>
      <c r="BP21" s="58"/>
      <c r="BQ21" s="56"/>
      <c r="BR21" s="56"/>
      <c r="BS21" s="56"/>
      <c r="BT21" s="41">
        <v>18</v>
      </c>
      <c r="BU21" s="41">
        <v>456</v>
      </c>
      <c r="BV21" s="6"/>
    </row>
    <row r="22" spans="1:74" ht="12" customHeight="1">
      <c r="A22" s="5"/>
      <c r="B22" s="157"/>
      <c r="C22" s="157"/>
      <c r="D22" s="74"/>
      <c r="E22" s="74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218"/>
      <c r="T22" s="218"/>
      <c r="U22" s="218"/>
      <c r="V22" s="218"/>
      <c r="W22" s="218"/>
      <c r="X22" s="220"/>
      <c r="Y22" s="220"/>
      <c r="Z22" s="220"/>
      <c r="AA22" s="220"/>
      <c r="AB22" s="220"/>
      <c r="AC22" s="139"/>
      <c r="AD22" s="139"/>
      <c r="AE22" s="139"/>
      <c r="AF22" s="139"/>
      <c r="AG22" s="139"/>
      <c r="AH22" s="7"/>
      <c r="AI22" s="7"/>
      <c r="AJ22" s="134" t="s">
        <v>117</v>
      </c>
      <c r="AK22" s="134"/>
      <c r="AL22" s="134"/>
      <c r="AM22" s="134"/>
      <c r="AN22" s="134"/>
      <c r="AO22" s="134"/>
      <c r="AP22" s="73"/>
      <c r="AQ22" s="73"/>
      <c r="AR22" s="73"/>
      <c r="AS22" s="73"/>
      <c r="AT22" s="74"/>
      <c r="AU22" s="74"/>
      <c r="AV22" s="74"/>
      <c r="AW22" s="7"/>
      <c r="AX22" s="7"/>
      <c r="AY22" s="255"/>
      <c r="AZ22" s="255"/>
      <c r="BA22" s="255"/>
      <c r="BB22" s="255"/>
      <c r="BC22" s="275" t="s">
        <v>71</v>
      </c>
      <c r="BD22" s="275"/>
      <c r="BE22" s="275"/>
      <c r="BF22" s="275"/>
      <c r="BG22" s="275"/>
      <c r="BH22" s="275"/>
      <c r="BI22" s="275"/>
      <c r="BJ22" s="275"/>
      <c r="BK22" s="275"/>
      <c r="BL22" s="275"/>
      <c r="BM22" s="275"/>
      <c r="BN22" s="101"/>
      <c r="BO22" s="101"/>
      <c r="BP22" s="101"/>
      <c r="BQ22" s="69"/>
      <c r="BR22" s="69"/>
      <c r="BS22" s="69"/>
      <c r="BT22" s="39">
        <v>36</v>
      </c>
      <c r="BU22" s="39" t="s">
        <v>29</v>
      </c>
      <c r="BV22" s="6"/>
    </row>
    <row r="23" spans="1:74" ht="12" customHeight="1">
      <c r="A23" s="5"/>
      <c r="B23" s="157" t="s">
        <v>72</v>
      </c>
      <c r="C23" s="157"/>
      <c r="D23" s="56" t="s">
        <v>73</v>
      </c>
      <c r="E23" s="56"/>
      <c r="F23" s="158" t="s">
        <v>74</v>
      </c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60"/>
      <c r="T23" s="160"/>
      <c r="U23" s="160"/>
      <c r="V23" s="160"/>
      <c r="W23" s="160"/>
      <c r="X23" s="267" t="s">
        <v>62</v>
      </c>
      <c r="Y23" s="268"/>
      <c r="Z23" s="268"/>
      <c r="AA23" s="268"/>
      <c r="AB23" s="269"/>
      <c r="AC23" s="267" t="s">
        <v>62</v>
      </c>
      <c r="AD23" s="268"/>
      <c r="AE23" s="268"/>
      <c r="AF23" s="268"/>
      <c r="AG23" s="269"/>
      <c r="AH23" s="7"/>
      <c r="AI23" s="7"/>
      <c r="AJ23" s="22"/>
      <c r="AK23" s="23"/>
      <c r="AL23" s="23"/>
      <c r="AM23" s="23"/>
      <c r="AN23" s="23"/>
      <c r="AO23" s="23"/>
      <c r="AP23" s="51"/>
      <c r="AQ23" s="51"/>
      <c r="AR23" s="51"/>
      <c r="AS23" s="51"/>
      <c r="AT23" s="23"/>
      <c r="AU23" s="23"/>
      <c r="AV23" s="23"/>
      <c r="AW23" s="7"/>
      <c r="AX23" s="7"/>
      <c r="AY23" s="255"/>
      <c r="AZ23" s="255"/>
      <c r="BA23" s="255"/>
      <c r="BB23" s="255"/>
      <c r="BC23" s="137" t="s">
        <v>36</v>
      </c>
      <c r="BD23" s="137"/>
      <c r="BE23" s="137"/>
      <c r="BF23" s="137"/>
      <c r="BG23" s="137"/>
      <c r="BH23" s="137"/>
      <c r="BI23" s="137"/>
      <c r="BJ23" s="137"/>
      <c r="BK23" s="137"/>
      <c r="BL23" s="137"/>
      <c r="BM23" s="137"/>
      <c r="BN23" s="210"/>
      <c r="BO23" s="210"/>
      <c r="BP23" s="210"/>
      <c r="BQ23" s="74"/>
      <c r="BR23" s="74"/>
      <c r="BS23" s="74"/>
      <c r="BT23" s="37"/>
      <c r="BU23" s="37"/>
      <c r="BV23" s="6"/>
    </row>
    <row r="24" spans="1:74" ht="12" customHeight="1">
      <c r="A24" s="5"/>
      <c r="B24" s="157"/>
      <c r="C24" s="157"/>
      <c r="D24" s="69"/>
      <c r="E24" s="6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61"/>
      <c r="T24" s="161"/>
      <c r="U24" s="161"/>
      <c r="V24" s="161"/>
      <c r="W24" s="161"/>
      <c r="X24" s="270"/>
      <c r="Y24" s="271"/>
      <c r="Z24" s="271"/>
      <c r="AA24" s="271"/>
      <c r="AB24" s="272"/>
      <c r="AC24" s="270"/>
      <c r="AD24" s="271"/>
      <c r="AE24" s="271"/>
      <c r="AF24" s="271"/>
      <c r="AG24" s="272"/>
      <c r="AH24" s="7"/>
      <c r="AI24" s="7"/>
      <c r="AJ24" s="10" t="s">
        <v>119</v>
      </c>
      <c r="AK24" s="7"/>
      <c r="AL24" s="7"/>
      <c r="AM24" s="7"/>
      <c r="AN24" s="7"/>
      <c r="AO24" s="7"/>
      <c r="AP24" s="52"/>
      <c r="AQ24" s="52"/>
      <c r="AR24" s="52"/>
      <c r="AS24" s="52"/>
      <c r="AT24" s="7"/>
      <c r="AU24" s="7"/>
      <c r="AV24" s="7"/>
      <c r="AW24" s="7"/>
      <c r="AX24" s="7"/>
      <c r="AY24" s="255" t="s">
        <v>75</v>
      </c>
      <c r="AZ24" s="255"/>
      <c r="BA24" s="255"/>
      <c r="BB24" s="255"/>
      <c r="BC24" s="256" t="s">
        <v>182</v>
      </c>
      <c r="BD24" s="256"/>
      <c r="BE24" s="256"/>
      <c r="BF24" s="256"/>
      <c r="BG24" s="256"/>
      <c r="BH24" s="256"/>
      <c r="BI24" s="256"/>
      <c r="BJ24" s="256"/>
      <c r="BK24" s="256"/>
      <c r="BL24" s="256"/>
      <c r="BM24" s="256"/>
      <c r="BN24" s="257"/>
      <c r="BO24" s="258"/>
      <c r="BP24" s="259"/>
      <c r="BQ24" s="196"/>
      <c r="BR24" s="196"/>
      <c r="BS24" s="196"/>
      <c r="BT24" s="196">
        <v>108</v>
      </c>
      <c r="BU24" s="196">
        <v>324</v>
      </c>
      <c r="BV24" s="6"/>
    </row>
    <row r="25" spans="1:74" ht="12" customHeight="1">
      <c r="A25" s="5"/>
      <c r="B25" s="157"/>
      <c r="C25" s="157"/>
      <c r="D25" s="69" t="s">
        <v>76</v>
      </c>
      <c r="E25" s="69"/>
      <c r="F25" s="159" t="s">
        <v>240</v>
      </c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61" t="s">
        <v>62</v>
      </c>
      <c r="T25" s="161"/>
      <c r="U25" s="161"/>
      <c r="V25" s="161"/>
      <c r="W25" s="161"/>
      <c r="X25" s="219" t="s">
        <v>62</v>
      </c>
      <c r="Y25" s="219"/>
      <c r="Z25" s="219"/>
      <c r="AA25" s="219"/>
      <c r="AB25" s="219"/>
      <c r="AC25" s="264">
        <f>ROUND(AC21*S23,1)</f>
        <v>0</v>
      </c>
      <c r="AD25" s="264"/>
      <c r="AE25" s="264"/>
      <c r="AF25" s="264"/>
      <c r="AG25" s="264"/>
      <c r="AH25" s="7"/>
      <c r="AI25" s="7"/>
      <c r="AJ25" s="115" t="s">
        <v>124</v>
      </c>
      <c r="AK25" s="116"/>
      <c r="AL25" s="116"/>
      <c r="AM25" s="116"/>
      <c r="AN25" s="116"/>
      <c r="AO25" s="117"/>
      <c r="AP25" s="207" t="s">
        <v>100</v>
      </c>
      <c r="AQ25" s="208"/>
      <c r="AR25" s="208"/>
      <c r="AS25" s="209"/>
      <c r="AT25" s="211" t="s">
        <v>101</v>
      </c>
      <c r="AU25" s="212"/>
      <c r="AV25" s="213"/>
      <c r="AW25" s="7"/>
      <c r="AX25" s="7"/>
      <c r="AY25" s="255"/>
      <c r="AZ25" s="255"/>
      <c r="BA25" s="255"/>
      <c r="BB25" s="255"/>
      <c r="BC25" s="266" t="s">
        <v>77</v>
      </c>
      <c r="BD25" s="266"/>
      <c r="BE25" s="266"/>
      <c r="BF25" s="266"/>
      <c r="BG25" s="266"/>
      <c r="BH25" s="266"/>
      <c r="BI25" s="266"/>
      <c r="BJ25" s="266"/>
      <c r="BK25" s="266"/>
      <c r="BL25" s="266"/>
      <c r="BM25" s="266"/>
      <c r="BN25" s="260"/>
      <c r="BO25" s="261"/>
      <c r="BP25" s="262"/>
      <c r="BQ25" s="263"/>
      <c r="BR25" s="263"/>
      <c r="BS25" s="263"/>
      <c r="BT25" s="263"/>
      <c r="BU25" s="263"/>
      <c r="BV25" s="6"/>
    </row>
    <row r="26" spans="1:74" ht="12" customHeight="1">
      <c r="A26" s="5"/>
      <c r="B26" s="157"/>
      <c r="C26" s="157"/>
      <c r="D26" s="74"/>
      <c r="E26" s="74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218"/>
      <c r="T26" s="218"/>
      <c r="U26" s="218"/>
      <c r="V26" s="218"/>
      <c r="W26" s="218"/>
      <c r="X26" s="220"/>
      <c r="Y26" s="220"/>
      <c r="Z26" s="220"/>
      <c r="AA26" s="220"/>
      <c r="AB26" s="220"/>
      <c r="AC26" s="265"/>
      <c r="AD26" s="265"/>
      <c r="AE26" s="265"/>
      <c r="AF26" s="265"/>
      <c r="AG26" s="265"/>
      <c r="AH26" s="7"/>
      <c r="AI26" s="7"/>
      <c r="AJ26" s="214" t="s">
        <v>128</v>
      </c>
      <c r="AK26" s="215"/>
      <c r="AL26" s="215"/>
      <c r="AM26" s="215"/>
      <c r="AN26" s="215"/>
      <c r="AO26" s="216"/>
      <c r="AP26" s="217"/>
      <c r="AQ26" s="217"/>
      <c r="AR26" s="217"/>
      <c r="AS26" s="217"/>
      <c r="AT26" s="56"/>
      <c r="AU26" s="56"/>
      <c r="AV26" s="56"/>
      <c r="AW26" s="7"/>
      <c r="AX26" s="7"/>
      <c r="AY26" s="255"/>
      <c r="AZ26" s="255"/>
      <c r="BA26" s="255"/>
      <c r="BB26" s="255"/>
      <c r="BC26" s="100" t="s">
        <v>78</v>
      </c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1"/>
      <c r="BO26" s="101"/>
      <c r="BP26" s="101"/>
      <c r="BQ26" s="69"/>
      <c r="BR26" s="69"/>
      <c r="BS26" s="69"/>
      <c r="BT26" s="39">
        <v>48</v>
      </c>
      <c r="BU26" s="39" t="s">
        <v>29</v>
      </c>
      <c r="BV26" s="6"/>
    </row>
    <row r="27" spans="1:74" ht="12" customHeight="1">
      <c r="A27" s="5"/>
      <c r="B27" s="200" t="s">
        <v>79</v>
      </c>
      <c r="C27" s="201"/>
      <c r="D27" s="56" t="s">
        <v>80</v>
      </c>
      <c r="E27" s="56"/>
      <c r="F27" s="158" t="s">
        <v>81</v>
      </c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60"/>
      <c r="T27" s="160"/>
      <c r="U27" s="160"/>
      <c r="V27" s="160"/>
      <c r="W27" s="160"/>
      <c r="X27" s="145" t="s">
        <v>82</v>
      </c>
      <c r="Y27" s="145"/>
      <c r="Z27" s="145"/>
      <c r="AA27" s="145"/>
      <c r="AB27" s="145"/>
      <c r="AC27" s="145" t="s">
        <v>82</v>
      </c>
      <c r="AD27" s="145"/>
      <c r="AE27" s="145"/>
      <c r="AF27" s="145"/>
      <c r="AG27" s="145"/>
      <c r="AH27" s="7"/>
      <c r="AI27" s="7"/>
      <c r="AJ27" s="65" t="s">
        <v>131</v>
      </c>
      <c r="AK27" s="66"/>
      <c r="AL27" s="66"/>
      <c r="AM27" s="66"/>
      <c r="AN27" s="66"/>
      <c r="AO27" s="67"/>
      <c r="AP27" s="68"/>
      <c r="AQ27" s="68"/>
      <c r="AR27" s="68"/>
      <c r="AS27" s="68"/>
      <c r="AT27" s="69"/>
      <c r="AU27" s="69"/>
      <c r="AV27" s="69"/>
      <c r="AW27" s="7"/>
      <c r="AX27" s="7"/>
      <c r="AY27" s="255"/>
      <c r="AZ27" s="255"/>
      <c r="BA27" s="255"/>
      <c r="BB27" s="255"/>
      <c r="BC27" s="137" t="s">
        <v>36</v>
      </c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5"/>
      <c r="BO27" s="135"/>
      <c r="BP27" s="135"/>
      <c r="BQ27" s="74"/>
      <c r="BR27" s="74"/>
      <c r="BS27" s="74"/>
      <c r="BT27" s="37"/>
      <c r="BU27" s="37"/>
      <c r="BV27" s="6"/>
    </row>
    <row r="28" spans="1:74" ht="12" customHeight="1">
      <c r="A28" s="5"/>
      <c r="B28" s="202"/>
      <c r="C28" s="203"/>
      <c r="D28" s="69" t="s">
        <v>83</v>
      </c>
      <c r="E28" s="69"/>
      <c r="F28" s="159" t="s">
        <v>84</v>
      </c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61"/>
      <c r="T28" s="161"/>
      <c r="U28" s="161"/>
      <c r="V28" s="161"/>
      <c r="W28" s="161"/>
      <c r="X28" s="146" t="s">
        <v>62</v>
      </c>
      <c r="Y28" s="146"/>
      <c r="Z28" s="146"/>
      <c r="AA28" s="146"/>
      <c r="AB28" s="146"/>
      <c r="AC28" s="146" t="s">
        <v>62</v>
      </c>
      <c r="AD28" s="146"/>
      <c r="AE28" s="146"/>
      <c r="AF28" s="146"/>
      <c r="AG28" s="146"/>
      <c r="AH28" s="7"/>
      <c r="AI28" s="7"/>
      <c r="AJ28" s="65" t="s">
        <v>134</v>
      </c>
      <c r="AK28" s="66"/>
      <c r="AL28" s="66"/>
      <c r="AM28" s="66"/>
      <c r="AN28" s="66"/>
      <c r="AO28" s="67"/>
      <c r="AP28" s="68"/>
      <c r="AQ28" s="68"/>
      <c r="AR28" s="68"/>
      <c r="AS28" s="68"/>
      <c r="AT28" s="69"/>
      <c r="AU28" s="69"/>
      <c r="AV28" s="69"/>
      <c r="AW28" s="7"/>
      <c r="AX28" s="7"/>
      <c r="AY28" s="102" t="s">
        <v>85</v>
      </c>
      <c r="AZ28" s="103"/>
      <c r="BA28" s="103"/>
      <c r="BB28" s="104"/>
      <c r="BC28" s="57" t="s">
        <v>86</v>
      </c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133"/>
      <c r="BO28" s="133"/>
      <c r="BP28" s="133"/>
      <c r="BQ28" s="56"/>
      <c r="BR28" s="56"/>
      <c r="BS28" s="56"/>
      <c r="BT28" s="46">
        <v>18</v>
      </c>
      <c r="BU28" s="46" t="s">
        <v>29</v>
      </c>
      <c r="BV28" s="6"/>
    </row>
    <row r="29" spans="1:74" ht="12" customHeight="1">
      <c r="A29" s="5"/>
      <c r="B29" s="202"/>
      <c r="C29" s="203"/>
      <c r="D29" s="69" t="s">
        <v>87</v>
      </c>
      <c r="E29" s="69"/>
      <c r="F29" s="159" t="s">
        <v>88</v>
      </c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61"/>
      <c r="T29" s="161"/>
      <c r="U29" s="161"/>
      <c r="V29" s="161"/>
      <c r="W29" s="161"/>
      <c r="X29" s="146" t="s">
        <v>62</v>
      </c>
      <c r="Y29" s="146"/>
      <c r="Z29" s="146"/>
      <c r="AA29" s="146"/>
      <c r="AB29" s="146"/>
      <c r="AC29" s="146" t="s">
        <v>62</v>
      </c>
      <c r="AD29" s="146"/>
      <c r="AE29" s="146"/>
      <c r="AF29" s="146"/>
      <c r="AG29" s="146"/>
      <c r="AH29" s="7"/>
      <c r="AI29" s="7"/>
      <c r="AJ29" s="65" t="s">
        <v>136</v>
      </c>
      <c r="AK29" s="66"/>
      <c r="AL29" s="66"/>
      <c r="AM29" s="66"/>
      <c r="AN29" s="66"/>
      <c r="AO29" s="67"/>
      <c r="AP29" s="68"/>
      <c r="AQ29" s="68"/>
      <c r="AR29" s="68"/>
      <c r="AS29" s="68"/>
      <c r="AT29" s="69"/>
      <c r="AU29" s="69"/>
      <c r="AV29" s="69"/>
      <c r="AW29" s="7"/>
      <c r="AX29" s="7"/>
      <c r="AY29" s="105"/>
      <c r="AZ29" s="106"/>
      <c r="BA29" s="106"/>
      <c r="BB29" s="107"/>
      <c r="BC29" s="100" t="s">
        <v>89</v>
      </c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1"/>
      <c r="BO29" s="101"/>
      <c r="BP29" s="101"/>
      <c r="BQ29" s="69"/>
      <c r="BR29" s="69"/>
      <c r="BS29" s="69"/>
      <c r="BT29" s="48">
        <v>30</v>
      </c>
      <c r="BU29" s="48" t="s">
        <v>29</v>
      </c>
      <c r="BV29" s="6"/>
    </row>
    <row r="30" spans="1:74" ht="12" customHeight="1">
      <c r="A30" s="5"/>
      <c r="B30" s="202"/>
      <c r="C30" s="203"/>
      <c r="D30" s="227"/>
      <c r="E30" s="228"/>
      <c r="F30" s="231" t="s">
        <v>241</v>
      </c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3"/>
      <c r="S30" s="237" t="s">
        <v>62</v>
      </c>
      <c r="T30" s="238"/>
      <c r="U30" s="238"/>
      <c r="V30" s="238"/>
      <c r="W30" s="239"/>
      <c r="X30" s="243">
        <f>ROUND(AC25*(S27+S28+S29),1)</f>
        <v>0</v>
      </c>
      <c r="Y30" s="244"/>
      <c r="Z30" s="244"/>
      <c r="AA30" s="244"/>
      <c r="AB30" s="245"/>
      <c r="AC30" s="249" t="s">
        <v>62</v>
      </c>
      <c r="AD30" s="250"/>
      <c r="AE30" s="250"/>
      <c r="AF30" s="250"/>
      <c r="AG30" s="251"/>
      <c r="AH30" s="7"/>
      <c r="AI30" s="7"/>
      <c r="AJ30" s="70" t="s">
        <v>117</v>
      </c>
      <c r="AK30" s="71"/>
      <c r="AL30" s="71"/>
      <c r="AM30" s="71"/>
      <c r="AN30" s="71"/>
      <c r="AO30" s="72"/>
      <c r="AP30" s="73"/>
      <c r="AQ30" s="73"/>
      <c r="AR30" s="73"/>
      <c r="AS30" s="73"/>
      <c r="AT30" s="74"/>
      <c r="AU30" s="74"/>
      <c r="AV30" s="74"/>
      <c r="AW30" s="7"/>
      <c r="AX30" s="7"/>
      <c r="AY30" s="105"/>
      <c r="AZ30" s="106"/>
      <c r="BA30" s="106"/>
      <c r="BB30" s="107"/>
      <c r="BC30" s="100" t="s">
        <v>90</v>
      </c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1"/>
      <c r="BO30" s="101"/>
      <c r="BP30" s="101"/>
      <c r="BQ30" s="69"/>
      <c r="BR30" s="69"/>
      <c r="BS30" s="69"/>
      <c r="BT30" s="48">
        <v>24</v>
      </c>
      <c r="BU30" s="48" t="s">
        <v>29</v>
      </c>
      <c r="BV30" s="6"/>
    </row>
    <row r="31" spans="1:74" ht="12" customHeight="1">
      <c r="A31" s="5"/>
      <c r="B31" s="202"/>
      <c r="C31" s="203"/>
      <c r="D31" s="229"/>
      <c r="E31" s="230"/>
      <c r="F31" s="234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6"/>
      <c r="S31" s="240"/>
      <c r="T31" s="241"/>
      <c r="U31" s="241"/>
      <c r="V31" s="241"/>
      <c r="W31" s="242"/>
      <c r="X31" s="246"/>
      <c r="Y31" s="247"/>
      <c r="Z31" s="247"/>
      <c r="AA31" s="247"/>
      <c r="AB31" s="248"/>
      <c r="AC31" s="252"/>
      <c r="AD31" s="253"/>
      <c r="AE31" s="253"/>
      <c r="AF31" s="253"/>
      <c r="AG31" s="254"/>
      <c r="AH31" s="7"/>
      <c r="AI31" s="7"/>
      <c r="AJ31" s="24"/>
      <c r="AK31" s="24"/>
      <c r="AL31" s="24"/>
      <c r="AM31" s="24"/>
      <c r="AN31" s="24"/>
      <c r="AO31" s="24"/>
      <c r="AP31" s="53"/>
      <c r="AQ31" s="53"/>
      <c r="AR31" s="53"/>
      <c r="AS31" s="53"/>
      <c r="AT31" s="25"/>
      <c r="AU31" s="25"/>
      <c r="AV31" s="25"/>
      <c r="AW31" s="7"/>
      <c r="AX31" s="7"/>
      <c r="AY31" s="108"/>
      <c r="AZ31" s="109"/>
      <c r="BA31" s="109"/>
      <c r="BB31" s="110"/>
      <c r="BC31" s="137" t="s">
        <v>36</v>
      </c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210"/>
      <c r="BO31" s="210"/>
      <c r="BP31" s="210"/>
      <c r="BQ31" s="74"/>
      <c r="BR31" s="74"/>
      <c r="BS31" s="74"/>
      <c r="BT31" s="47"/>
      <c r="BU31" s="47"/>
      <c r="BV31" s="6"/>
    </row>
    <row r="32" spans="1:74" ht="12" customHeight="1">
      <c r="A32" s="5"/>
      <c r="B32" s="202"/>
      <c r="C32" s="203"/>
      <c r="D32" s="69" t="s">
        <v>91</v>
      </c>
      <c r="E32" s="69"/>
      <c r="F32" s="159" t="s">
        <v>242</v>
      </c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61" t="s">
        <v>62</v>
      </c>
      <c r="T32" s="161"/>
      <c r="U32" s="161"/>
      <c r="V32" s="161"/>
      <c r="W32" s="161"/>
      <c r="X32" s="219" t="s">
        <v>62</v>
      </c>
      <c r="Y32" s="219"/>
      <c r="Z32" s="219"/>
      <c r="AA32" s="219"/>
      <c r="AB32" s="219"/>
      <c r="AC32" s="138">
        <f>ROUND(AC25-X30,1)</f>
        <v>0</v>
      </c>
      <c r="AD32" s="138"/>
      <c r="AE32" s="138"/>
      <c r="AF32" s="138"/>
      <c r="AG32" s="138"/>
      <c r="AH32" s="7"/>
      <c r="AI32" s="7"/>
      <c r="AJ32" s="75" t="s">
        <v>144</v>
      </c>
      <c r="AK32" s="76"/>
      <c r="AL32" s="76"/>
      <c r="AM32" s="76"/>
      <c r="AN32" s="76"/>
      <c r="AO32" s="77"/>
      <c r="AP32" s="81">
        <f>IFERROR(LOOKUP("○",AT18:AT22,AP18:AP22)*LOOKUP("○",AT26:AT30,AP26:AP30),0)</f>
        <v>0</v>
      </c>
      <c r="AQ32" s="81"/>
      <c r="AR32" s="81"/>
      <c r="AS32" s="81"/>
      <c r="AT32" s="82" t="s">
        <v>145</v>
      </c>
      <c r="AU32" s="83"/>
      <c r="AV32" s="84"/>
      <c r="AW32" s="7"/>
      <c r="AX32" s="7"/>
      <c r="AY32" s="102" t="s">
        <v>92</v>
      </c>
      <c r="AZ32" s="103"/>
      <c r="BA32" s="103"/>
      <c r="BB32" s="104"/>
      <c r="BC32" s="221" t="s">
        <v>93</v>
      </c>
      <c r="BD32" s="222"/>
      <c r="BE32" s="222"/>
      <c r="BF32" s="222"/>
      <c r="BG32" s="222"/>
      <c r="BH32" s="222"/>
      <c r="BI32" s="222"/>
      <c r="BJ32" s="222"/>
      <c r="BK32" s="222"/>
      <c r="BL32" s="222"/>
      <c r="BM32" s="223"/>
      <c r="BN32" s="133"/>
      <c r="BO32" s="133"/>
      <c r="BP32" s="133"/>
      <c r="BQ32" s="120"/>
      <c r="BR32" s="121"/>
      <c r="BS32" s="122"/>
      <c r="BT32" s="44">
        <v>36</v>
      </c>
      <c r="BU32" s="46">
        <v>84</v>
      </c>
      <c r="BV32" s="6"/>
    </row>
    <row r="33" spans="1:74" ht="12" customHeight="1">
      <c r="A33" s="5"/>
      <c r="B33" s="204"/>
      <c r="C33" s="205"/>
      <c r="D33" s="74"/>
      <c r="E33" s="74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218"/>
      <c r="T33" s="218"/>
      <c r="U33" s="218"/>
      <c r="V33" s="218"/>
      <c r="W33" s="218"/>
      <c r="X33" s="220"/>
      <c r="Y33" s="220"/>
      <c r="Z33" s="220"/>
      <c r="AA33" s="220"/>
      <c r="AB33" s="220"/>
      <c r="AC33" s="139"/>
      <c r="AD33" s="139"/>
      <c r="AE33" s="139"/>
      <c r="AF33" s="139"/>
      <c r="AG33" s="139"/>
      <c r="AH33" s="7"/>
      <c r="AI33" s="7"/>
      <c r="AJ33" s="78"/>
      <c r="AK33" s="79"/>
      <c r="AL33" s="79"/>
      <c r="AM33" s="79"/>
      <c r="AN33" s="79"/>
      <c r="AO33" s="80"/>
      <c r="AP33" s="81"/>
      <c r="AQ33" s="81"/>
      <c r="AR33" s="81"/>
      <c r="AS33" s="81"/>
      <c r="AT33" s="85"/>
      <c r="AU33" s="86"/>
      <c r="AV33" s="87"/>
      <c r="AW33" s="7"/>
      <c r="AX33" s="7"/>
      <c r="AY33" s="105"/>
      <c r="AZ33" s="106"/>
      <c r="BA33" s="106"/>
      <c r="BB33" s="107"/>
      <c r="BC33" s="224" t="s">
        <v>98</v>
      </c>
      <c r="BD33" s="225"/>
      <c r="BE33" s="225"/>
      <c r="BF33" s="225"/>
      <c r="BG33" s="225"/>
      <c r="BH33" s="225"/>
      <c r="BI33" s="225"/>
      <c r="BJ33" s="225"/>
      <c r="BK33" s="225"/>
      <c r="BL33" s="225"/>
      <c r="BM33" s="226"/>
      <c r="BN33" s="101"/>
      <c r="BO33" s="101"/>
      <c r="BP33" s="101"/>
      <c r="BQ33" s="180"/>
      <c r="BR33" s="181"/>
      <c r="BS33" s="182"/>
      <c r="BT33" s="45">
        <v>18</v>
      </c>
      <c r="BU33" s="48">
        <v>54</v>
      </c>
      <c r="BV33" s="6"/>
    </row>
    <row r="34" spans="1:74" ht="12" customHeight="1">
      <c r="A34" s="5"/>
      <c r="B34" s="200" t="s">
        <v>94</v>
      </c>
      <c r="C34" s="201"/>
      <c r="D34" s="56" t="s">
        <v>95</v>
      </c>
      <c r="E34" s="56"/>
      <c r="F34" s="158" t="s">
        <v>96</v>
      </c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60"/>
      <c r="T34" s="160"/>
      <c r="U34" s="160"/>
      <c r="V34" s="160"/>
      <c r="W34" s="160"/>
      <c r="X34" s="145" t="s">
        <v>62</v>
      </c>
      <c r="Y34" s="145"/>
      <c r="Z34" s="145"/>
      <c r="AA34" s="145"/>
      <c r="AB34" s="145"/>
      <c r="AC34" s="145" t="s">
        <v>62</v>
      </c>
      <c r="AD34" s="145"/>
      <c r="AE34" s="145"/>
      <c r="AF34" s="145"/>
      <c r="AG34" s="145"/>
      <c r="AH34" s="7"/>
      <c r="AI34" s="7"/>
      <c r="AJ34" s="22"/>
      <c r="AK34" s="23"/>
      <c r="AL34" s="23"/>
      <c r="AM34" s="23"/>
      <c r="AN34" s="23"/>
      <c r="AO34" s="23"/>
      <c r="AP34" s="51"/>
      <c r="AQ34" s="51"/>
      <c r="AR34" s="51"/>
      <c r="AS34" s="51"/>
      <c r="AT34" s="23"/>
      <c r="AU34" s="23"/>
      <c r="AV34" s="23"/>
      <c r="AW34" s="7"/>
      <c r="AX34" s="7"/>
      <c r="AY34" s="108"/>
      <c r="AZ34" s="109"/>
      <c r="BA34" s="109"/>
      <c r="BB34" s="110"/>
      <c r="BC34" s="137" t="s">
        <v>36</v>
      </c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5"/>
      <c r="BO34" s="135"/>
      <c r="BP34" s="135"/>
      <c r="BQ34" s="74"/>
      <c r="BR34" s="74"/>
      <c r="BS34" s="74"/>
      <c r="BT34" s="47"/>
      <c r="BU34" s="47"/>
      <c r="BV34" s="6"/>
    </row>
    <row r="35" spans="1:74" ht="12" customHeight="1">
      <c r="A35" s="5"/>
      <c r="B35" s="202"/>
      <c r="C35" s="203"/>
      <c r="D35" s="69"/>
      <c r="E35" s="6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61"/>
      <c r="T35" s="161"/>
      <c r="U35" s="161"/>
      <c r="V35" s="161"/>
      <c r="W35" s="161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7"/>
      <c r="AI35" s="7"/>
      <c r="AJ35" s="10" t="s">
        <v>153</v>
      </c>
      <c r="AK35" s="7"/>
      <c r="AL35" s="7"/>
      <c r="AM35" s="7"/>
      <c r="AN35" s="7"/>
      <c r="AO35" s="7"/>
      <c r="AP35" s="52"/>
      <c r="AQ35" s="52"/>
      <c r="AR35" s="52"/>
      <c r="AS35" s="52"/>
      <c r="AT35" s="7"/>
      <c r="AU35" s="7"/>
      <c r="AV35" s="7"/>
      <c r="AW35" s="7"/>
      <c r="AX35" s="7"/>
      <c r="AY35" s="102" t="s">
        <v>105</v>
      </c>
      <c r="AZ35" s="103"/>
      <c r="BA35" s="103"/>
      <c r="BB35" s="104"/>
      <c r="BC35" s="57" t="s">
        <v>106</v>
      </c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8"/>
      <c r="BO35" s="58"/>
      <c r="BP35" s="58"/>
      <c r="BQ35" s="56"/>
      <c r="BR35" s="56"/>
      <c r="BS35" s="56"/>
      <c r="BT35" s="41"/>
      <c r="BU35" s="41"/>
      <c r="BV35" s="6"/>
    </row>
    <row r="36" spans="1:74" ht="12" customHeight="1">
      <c r="A36" s="5"/>
      <c r="B36" s="202"/>
      <c r="C36" s="203"/>
      <c r="D36" s="69" t="s">
        <v>102</v>
      </c>
      <c r="E36" s="69"/>
      <c r="F36" s="159" t="s">
        <v>103</v>
      </c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206">
        <f>ROUND(AP32,2)</f>
        <v>0</v>
      </c>
      <c r="T36" s="206"/>
      <c r="U36" s="206"/>
      <c r="V36" s="206"/>
      <c r="W36" s="206"/>
      <c r="X36" s="146" t="s">
        <v>62</v>
      </c>
      <c r="Y36" s="146"/>
      <c r="Z36" s="146"/>
      <c r="AA36" s="146"/>
      <c r="AB36" s="146"/>
      <c r="AC36" s="146" t="s">
        <v>62</v>
      </c>
      <c r="AD36" s="146"/>
      <c r="AE36" s="146"/>
      <c r="AF36" s="146"/>
      <c r="AG36" s="146"/>
      <c r="AH36" s="7"/>
      <c r="AI36" s="7"/>
      <c r="AJ36" s="115" t="s">
        <v>158</v>
      </c>
      <c r="AK36" s="116"/>
      <c r="AL36" s="116"/>
      <c r="AM36" s="116"/>
      <c r="AN36" s="116"/>
      <c r="AO36" s="117"/>
      <c r="AP36" s="207" t="s">
        <v>100</v>
      </c>
      <c r="AQ36" s="208"/>
      <c r="AR36" s="208"/>
      <c r="AS36" s="209"/>
      <c r="AT36" s="211" t="s">
        <v>101</v>
      </c>
      <c r="AU36" s="212"/>
      <c r="AV36" s="213"/>
      <c r="AW36" s="7"/>
      <c r="AX36" s="7"/>
      <c r="AY36" s="105"/>
      <c r="AZ36" s="106"/>
      <c r="BA36" s="106"/>
      <c r="BB36" s="107"/>
      <c r="BC36" s="100" t="s">
        <v>108</v>
      </c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1"/>
      <c r="BO36" s="101"/>
      <c r="BP36" s="101"/>
      <c r="BQ36" s="69"/>
      <c r="BR36" s="69"/>
      <c r="BS36" s="69"/>
      <c r="BT36" s="39"/>
      <c r="BU36" s="39"/>
      <c r="BV36" s="6"/>
    </row>
    <row r="37" spans="1:74" ht="12" customHeight="1">
      <c r="A37" s="5"/>
      <c r="B37" s="202"/>
      <c r="C37" s="203"/>
      <c r="D37" s="69"/>
      <c r="E37" s="6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206"/>
      <c r="T37" s="206"/>
      <c r="U37" s="206"/>
      <c r="V37" s="206"/>
      <c r="W37" s="20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7"/>
      <c r="AI37" s="7"/>
      <c r="AJ37" s="214" t="s">
        <v>160</v>
      </c>
      <c r="AK37" s="215"/>
      <c r="AL37" s="215"/>
      <c r="AM37" s="215"/>
      <c r="AN37" s="215"/>
      <c r="AO37" s="216"/>
      <c r="AP37" s="217"/>
      <c r="AQ37" s="217"/>
      <c r="AR37" s="217"/>
      <c r="AS37" s="217"/>
      <c r="AT37" s="56"/>
      <c r="AU37" s="56"/>
      <c r="AV37" s="56"/>
      <c r="AW37" s="7"/>
      <c r="AX37" s="7"/>
      <c r="AY37" s="108"/>
      <c r="AZ37" s="109"/>
      <c r="BA37" s="109"/>
      <c r="BB37" s="110"/>
      <c r="BC37" s="137" t="s">
        <v>112</v>
      </c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210"/>
      <c r="BO37" s="210"/>
      <c r="BP37" s="210"/>
      <c r="BQ37" s="74"/>
      <c r="BR37" s="74"/>
      <c r="BS37" s="74"/>
      <c r="BT37" s="37"/>
      <c r="BU37" s="37"/>
      <c r="BV37" s="6"/>
    </row>
    <row r="38" spans="1:74" ht="12" customHeight="1">
      <c r="A38" s="5"/>
      <c r="B38" s="202"/>
      <c r="C38" s="203"/>
      <c r="D38" s="69" t="s">
        <v>109</v>
      </c>
      <c r="E38" s="69"/>
      <c r="F38" s="159" t="s">
        <v>110</v>
      </c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206">
        <f>IFERROR(LOOKUP("○",AT37:AT39,AP37:AP39),0)</f>
        <v>0</v>
      </c>
      <c r="T38" s="206"/>
      <c r="U38" s="206"/>
      <c r="V38" s="206"/>
      <c r="W38" s="206"/>
      <c r="X38" s="146" t="s">
        <v>62</v>
      </c>
      <c r="Y38" s="146"/>
      <c r="Z38" s="146"/>
      <c r="AA38" s="146"/>
      <c r="AB38" s="146"/>
      <c r="AC38" s="146" t="s">
        <v>62</v>
      </c>
      <c r="AD38" s="146"/>
      <c r="AE38" s="146"/>
      <c r="AF38" s="146"/>
      <c r="AG38" s="146"/>
      <c r="AH38" s="7"/>
      <c r="AI38" s="7"/>
      <c r="AJ38" s="65" t="s">
        <v>162</v>
      </c>
      <c r="AK38" s="66"/>
      <c r="AL38" s="66"/>
      <c r="AM38" s="66"/>
      <c r="AN38" s="66"/>
      <c r="AO38" s="67"/>
      <c r="AP38" s="68"/>
      <c r="AQ38" s="68"/>
      <c r="AR38" s="68"/>
      <c r="AS38" s="68"/>
      <c r="AT38" s="69"/>
      <c r="AU38" s="69"/>
      <c r="AV38" s="69"/>
      <c r="AW38" s="7"/>
      <c r="AX38" s="7"/>
      <c r="AY38" s="102" t="s">
        <v>114</v>
      </c>
      <c r="AZ38" s="103"/>
      <c r="BA38" s="103"/>
      <c r="BB38" s="104"/>
      <c r="BC38" s="57" t="s">
        <v>115</v>
      </c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133"/>
      <c r="BO38" s="133"/>
      <c r="BP38" s="133"/>
      <c r="BQ38" s="56"/>
      <c r="BR38" s="56"/>
      <c r="BS38" s="56"/>
      <c r="BT38" s="41">
        <v>6</v>
      </c>
      <c r="BU38" s="41" t="s">
        <v>29</v>
      </c>
      <c r="BV38" s="6"/>
    </row>
    <row r="39" spans="1:74" ht="12" customHeight="1">
      <c r="A39" s="5"/>
      <c r="B39" s="202"/>
      <c r="C39" s="203"/>
      <c r="D39" s="69"/>
      <c r="E39" s="6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206"/>
      <c r="T39" s="206"/>
      <c r="U39" s="206"/>
      <c r="V39" s="206"/>
      <c r="W39" s="20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7"/>
      <c r="AI39" s="7"/>
      <c r="AJ39" s="70" t="s">
        <v>163</v>
      </c>
      <c r="AK39" s="71"/>
      <c r="AL39" s="71"/>
      <c r="AM39" s="71"/>
      <c r="AN39" s="71"/>
      <c r="AO39" s="72"/>
      <c r="AP39" s="73"/>
      <c r="AQ39" s="73"/>
      <c r="AR39" s="73"/>
      <c r="AS39" s="73"/>
      <c r="AT39" s="74"/>
      <c r="AU39" s="74"/>
      <c r="AV39" s="74"/>
      <c r="AW39" s="7"/>
      <c r="AX39" s="7"/>
      <c r="AY39" s="105"/>
      <c r="AZ39" s="106"/>
      <c r="BA39" s="106"/>
      <c r="BB39" s="107"/>
      <c r="BC39" s="100" t="s">
        <v>118</v>
      </c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1"/>
      <c r="BO39" s="101"/>
      <c r="BP39" s="101"/>
      <c r="BQ39" s="69"/>
      <c r="BR39" s="69"/>
      <c r="BS39" s="69"/>
      <c r="BT39" s="39">
        <v>24</v>
      </c>
      <c r="BU39" s="39">
        <v>162</v>
      </c>
      <c r="BV39" s="6"/>
    </row>
    <row r="40" spans="1:74" ht="12" customHeight="1">
      <c r="A40" s="5"/>
      <c r="B40" s="202"/>
      <c r="C40" s="203"/>
      <c r="D40" s="180" t="s">
        <v>116</v>
      </c>
      <c r="E40" s="182"/>
      <c r="F40" s="189" t="s">
        <v>243</v>
      </c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1"/>
      <c r="S40" s="163" t="s">
        <v>62</v>
      </c>
      <c r="T40" s="163"/>
      <c r="U40" s="163"/>
      <c r="V40" s="163"/>
      <c r="W40" s="163"/>
      <c r="X40" s="146" t="s">
        <v>62</v>
      </c>
      <c r="Y40" s="146"/>
      <c r="Z40" s="146"/>
      <c r="AA40" s="146"/>
      <c r="AB40" s="146"/>
      <c r="AC40" s="138">
        <f>ROUND(IFERROR(AC32*S34*S36*S38,""),1)</f>
        <v>0</v>
      </c>
      <c r="AD40" s="138"/>
      <c r="AE40" s="138"/>
      <c r="AF40" s="138"/>
      <c r="AG40" s="138"/>
      <c r="AH40" s="7"/>
      <c r="AI40" s="7"/>
      <c r="AJ40" s="195"/>
      <c r="AK40" s="195"/>
      <c r="AL40" s="195"/>
      <c r="AM40" s="195"/>
      <c r="AN40" s="195"/>
      <c r="AO40" s="195"/>
      <c r="AP40" s="99"/>
      <c r="AQ40" s="99"/>
      <c r="AR40" s="99"/>
      <c r="AS40" s="99"/>
      <c r="AT40" s="99"/>
      <c r="AU40" s="99"/>
      <c r="AV40" s="99"/>
      <c r="AW40" s="7"/>
      <c r="AX40" s="7"/>
      <c r="AY40" s="105"/>
      <c r="AZ40" s="106"/>
      <c r="BA40" s="106"/>
      <c r="BB40" s="107"/>
      <c r="BC40" s="100" t="s">
        <v>120</v>
      </c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1"/>
      <c r="BO40" s="101"/>
      <c r="BP40" s="101"/>
      <c r="BQ40" s="69"/>
      <c r="BR40" s="69"/>
      <c r="BS40" s="69"/>
      <c r="BT40" s="39">
        <v>126</v>
      </c>
      <c r="BU40" s="39" t="s">
        <v>29</v>
      </c>
      <c r="BV40" s="6"/>
    </row>
    <row r="41" spans="1:74" ht="12" customHeight="1">
      <c r="A41" s="5"/>
      <c r="B41" s="204"/>
      <c r="C41" s="205"/>
      <c r="D41" s="130"/>
      <c r="E41" s="132"/>
      <c r="F41" s="192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4"/>
      <c r="S41" s="163"/>
      <c r="T41" s="163"/>
      <c r="U41" s="163"/>
      <c r="V41" s="163"/>
      <c r="W41" s="163"/>
      <c r="X41" s="146"/>
      <c r="Y41" s="146"/>
      <c r="Z41" s="146"/>
      <c r="AA41" s="146"/>
      <c r="AB41" s="146"/>
      <c r="AC41" s="139"/>
      <c r="AD41" s="139"/>
      <c r="AE41" s="139"/>
      <c r="AF41" s="139"/>
      <c r="AG41" s="139"/>
      <c r="AH41" s="7"/>
      <c r="AI41" s="7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7"/>
      <c r="AX41" s="7"/>
      <c r="AY41" s="105"/>
      <c r="AZ41" s="106"/>
      <c r="BA41" s="106"/>
      <c r="BB41" s="107"/>
      <c r="BC41" s="100" t="s">
        <v>125</v>
      </c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1"/>
      <c r="BO41" s="101"/>
      <c r="BP41" s="101"/>
      <c r="BQ41" s="69"/>
      <c r="BR41" s="69"/>
      <c r="BS41" s="69"/>
      <c r="BT41" s="39">
        <v>84</v>
      </c>
      <c r="BU41" s="39">
        <v>168</v>
      </c>
      <c r="BV41" s="6"/>
    </row>
    <row r="42" spans="1:74" ht="12" customHeight="1">
      <c r="A42" s="5"/>
      <c r="B42" s="157" t="s">
        <v>121</v>
      </c>
      <c r="C42" s="157"/>
      <c r="D42" s="56" t="s">
        <v>122</v>
      </c>
      <c r="E42" s="56"/>
      <c r="F42" s="158" t="s">
        <v>123</v>
      </c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76" t="s">
        <v>62</v>
      </c>
      <c r="T42" s="176"/>
      <c r="U42" s="176"/>
      <c r="V42" s="176"/>
      <c r="W42" s="176"/>
      <c r="X42" s="188">
        <f>BN49</f>
        <v>0</v>
      </c>
      <c r="Y42" s="188"/>
      <c r="Z42" s="188"/>
      <c r="AA42" s="188"/>
      <c r="AB42" s="188"/>
      <c r="AC42" s="145" t="s">
        <v>62</v>
      </c>
      <c r="AD42" s="145"/>
      <c r="AE42" s="145"/>
      <c r="AF42" s="145"/>
      <c r="AG42" s="145"/>
      <c r="AH42" s="7"/>
      <c r="AI42" s="7"/>
      <c r="AJ42" s="96" t="s">
        <v>238</v>
      </c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8"/>
      <c r="AW42" s="7"/>
      <c r="AX42" s="7"/>
      <c r="AY42" s="108"/>
      <c r="AZ42" s="109"/>
      <c r="BA42" s="109"/>
      <c r="BB42" s="110"/>
      <c r="BC42" s="137" t="s">
        <v>36</v>
      </c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5"/>
      <c r="BO42" s="135"/>
      <c r="BP42" s="135"/>
      <c r="BQ42" s="74"/>
      <c r="BR42" s="74"/>
      <c r="BS42" s="74"/>
      <c r="BT42" s="37"/>
      <c r="BU42" s="37"/>
      <c r="BV42" s="6"/>
    </row>
    <row r="43" spans="1:74" ht="12" customHeight="1">
      <c r="A43" s="5"/>
      <c r="B43" s="157"/>
      <c r="C43" s="157"/>
      <c r="D43" s="69" t="s">
        <v>126</v>
      </c>
      <c r="E43" s="69"/>
      <c r="F43" s="159" t="s">
        <v>127</v>
      </c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63" t="s">
        <v>62</v>
      </c>
      <c r="T43" s="163"/>
      <c r="U43" s="163"/>
      <c r="V43" s="163"/>
      <c r="W43" s="163"/>
      <c r="X43" s="138">
        <f>BN50</f>
        <v>0</v>
      </c>
      <c r="Y43" s="138"/>
      <c r="Z43" s="138"/>
      <c r="AA43" s="138"/>
      <c r="AB43" s="138"/>
      <c r="AC43" s="146" t="s">
        <v>62</v>
      </c>
      <c r="AD43" s="146"/>
      <c r="AE43" s="146"/>
      <c r="AF43" s="146"/>
      <c r="AG43" s="146"/>
      <c r="AH43" s="7"/>
      <c r="AI43" s="7"/>
      <c r="AJ43" s="197" t="s">
        <v>235</v>
      </c>
      <c r="AK43" s="198"/>
      <c r="AL43" s="198"/>
      <c r="AM43" s="198"/>
      <c r="AN43" s="198"/>
      <c r="AO43" s="198"/>
      <c r="AP43" s="198"/>
      <c r="AQ43" s="198"/>
      <c r="AR43" s="198"/>
      <c r="AS43" s="199"/>
      <c r="AT43" s="96" t="s">
        <v>236</v>
      </c>
      <c r="AU43" s="97"/>
      <c r="AV43" s="98"/>
      <c r="AW43" s="7"/>
      <c r="AX43" s="7"/>
      <c r="AY43" s="118" t="s">
        <v>132</v>
      </c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36">
        <f>SUM(BN10:BP42)</f>
        <v>0</v>
      </c>
      <c r="BO43" s="136"/>
      <c r="BP43" s="136"/>
      <c r="BQ43" s="196"/>
      <c r="BR43" s="196"/>
      <c r="BS43" s="196"/>
      <c r="BT43" s="38"/>
      <c r="BU43" s="38"/>
      <c r="BV43" s="6"/>
    </row>
    <row r="44" spans="1:74" ht="12" customHeight="1">
      <c r="A44" s="5"/>
      <c r="B44" s="157"/>
      <c r="C44" s="157"/>
      <c r="D44" s="69" t="s">
        <v>129</v>
      </c>
      <c r="E44" s="69"/>
      <c r="F44" s="159" t="s">
        <v>130</v>
      </c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63" t="s">
        <v>62</v>
      </c>
      <c r="T44" s="163"/>
      <c r="U44" s="163"/>
      <c r="V44" s="163"/>
      <c r="W44" s="163"/>
      <c r="X44" s="138">
        <f>BN51</f>
        <v>0</v>
      </c>
      <c r="Y44" s="138"/>
      <c r="Z44" s="138"/>
      <c r="AA44" s="138"/>
      <c r="AB44" s="138"/>
      <c r="AC44" s="146" t="s">
        <v>62</v>
      </c>
      <c r="AD44" s="146"/>
      <c r="AE44" s="146"/>
      <c r="AF44" s="146"/>
      <c r="AG44" s="146"/>
      <c r="AH44" s="7"/>
      <c r="AI44" s="7"/>
      <c r="AJ44" s="26"/>
      <c r="AK44" s="27"/>
      <c r="AL44" s="27"/>
      <c r="AM44" s="27"/>
      <c r="AN44" s="27"/>
      <c r="AO44" s="27"/>
      <c r="AP44" s="27"/>
      <c r="AQ44" s="27"/>
      <c r="AR44" s="27"/>
      <c r="AS44" s="28"/>
      <c r="AT44" s="93"/>
      <c r="AU44" s="94"/>
      <c r="AV44" s="95"/>
      <c r="AW44" s="7"/>
      <c r="AX44" s="7"/>
      <c r="AY44" s="123" t="s">
        <v>135</v>
      </c>
      <c r="AZ44" s="124"/>
      <c r="BA44" s="124"/>
      <c r="BB44" s="125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33"/>
      <c r="BO44" s="133"/>
      <c r="BP44" s="133"/>
      <c r="BQ44" s="120"/>
      <c r="BR44" s="121"/>
      <c r="BS44" s="121"/>
      <c r="BT44" s="121"/>
      <c r="BU44" s="122"/>
      <c r="BV44" s="6"/>
    </row>
    <row r="45" spans="1:74" ht="12" customHeight="1">
      <c r="A45" s="5"/>
      <c r="B45" s="157"/>
      <c r="C45" s="157"/>
      <c r="D45" s="69" t="s">
        <v>133</v>
      </c>
      <c r="E45" s="69"/>
      <c r="F45" s="159" t="s">
        <v>244</v>
      </c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63" t="s">
        <v>62</v>
      </c>
      <c r="T45" s="163"/>
      <c r="U45" s="163"/>
      <c r="V45" s="163"/>
      <c r="W45" s="163"/>
      <c r="X45" s="146" t="s">
        <v>62</v>
      </c>
      <c r="Y45" s="146"/>
      <c r="Z45" s="146"/>
      <c r="AA45" s="146"/>
      <c r="AB45" s="146"/>
      <c r="AC45" s="138">
        <f>ROUND(IFERROR(AC40+X42+X43+X44,""),1)</f>
        <v>0</v>
      </c>
      <c r="AD45" s="138"/>
      <c r="AE45" s="138"/>
      <c r="AF45" s="138"/>
      <c r="AG45" s="138"/>
      <c r="AH45" s="7"/>
      <c r="AI45" s="7"/>
      <c r="AJ45" s="19"/>
      <c r="AK45" s="21"/>
      <c r="AL45" s="21"/>
      <c r="AM45" s="21"/>
      <c r="AN45" s="21"/>
      <c r="AO45" s="21"/>
      <c r="AP45" s="21"/>
      <c r="AQ45" s="21"/>
      <c r="AR45" s="21"/>
      <c r="AS45" s="20"/>
      <c r="AT45" s="59"/>
      <c r="AU45" s="60"/>
      <c r="AV45" s="61"/>
      <c r="AW45" s="7"/>
      <c r="AX45" s="7"/>
      <c r="AY45" s="126"/>
      <c r="AZ45" s="127"/>
      <c r="BA45" s="127"/>
      <c r="BB45" s="128"/>
      <c r="BC45" s="134"/>
      <c r="BD45" s="134"/>
      <c r="BE45" s="134"/>
      <c r="BF45" s="134"/>
      <c r="BG45" s="134"/>
      <c r="BH45" s="134"/>
      <c r="BI45" s="134"/>
      <c r="BJ45" s="134"/>
      <c r="BK45" s="134"/>
      <c r="BL45" s="134"/>
      <c r="BM45" s="134"/>
      <c r="BN45" s="135"/>
      <c r="BO45" s="135"/>
      <c r="BP45" s="135"/>
      <c r="BQ45" s="130"/>
      <c r="BR45" s="131"/>
      <c r="BS45" s="131"/>
      <c r="BT45" s="131"/>
      <c r="BU45" s="132"/>
      <c r="BV45" s="6"/>
    </row>
    <row r="46" spans="1:74" ht="12" customHeight="1">
      <c r="A46" s="5"/>
      <c r="B46" s="157"/>
      <c r="C46" s="157"/>
      <c r="D46" s="74"/>
      <c r="E46" s="74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3"/>
      <c r="T46" s="163"/>
      <c r="U46" s="163"/>
      <c r="V46" s="163"/>
      <c r="W46" s="163"/>
      <c r="X46" s="146"/>
      <c r="Y46" s="146"/>
      <c r="Z46" s="146"/>
      <c r="AA46" s="146"/>
      <c r="AB46" s="146"/>
      <c r="AC46" s="139"/>
      <c r="AD46" s="139"/>
      <c r="AE46" s="139"/>
      <c r="AF46" s="139"/>
      <c r="AG46" s="139"/>
      <c r="AH46" s="7"/>
      <c r="AI46" s="7"/>
      <c r="AJ46" s="29"/>
      <c r="AK46" s="30"/>
      <c r="AL46" s="30"/>
      <c r="AM46" s="30"/>
      <c r="AN46" s="30"/>
      <c r="AO46" s="30"/>
      <c r="AP46" s="30"/>
      <c r="AQ46" s="30"/>
      <c r="AR46" s="30"/>
      <c r="AS46" s="31"/>
      <c r="AT46" s="59"/>
      <c r="AU46" s="60"/>
      <c r="AV46" s="61"/>
      <c r="AW46" s="7"/>
      <c r="AX46" s="7"/>
      <c r="AY46" s="118" t="s">
        <v>140</v>
      </c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29">
        <f>SUM(BN44:BP45)</f>
        <v>0</v>
      </c>
      <c r="BO46" s="129"/>
      <c r="BP46" s="129"/>
      <c r="BQ46" s="130"/>
      <c r="BR46" s="131"/>
      <c r="BS46" s="131"/>
      <c r="BT46" s="131"/>
      <c r="BU46" s="132"/>
      <c r="BV46" s="6"/>
    </row>
    <row r="47" spans="1:74" ht="12" customHeight="1">
      <c r="A47" s="5"/>
      <c r="B47" s="157" t="s">
        <v>137</v>
      </c>
      <c r="C47" s="157"/>
      <c r="D47" s="56" t="s">
        <v>138</v>
      </c>
      <c r="E47" s="56"/>
      <c r="F47" s="172" t="s">
        <v>139</v>
      </c>
      <c r="G47" s="173"/>
      <c r="H47" s="173"/>
      <c r="I47" s="173"/>
      <c r="J47" s="173"/>
      <c r="K47" s="173"/>
      <c r="L47" s="173"/>
      <c r="M47" s="173"/>
      <c r="N47" s="173"/>
      <c r="O47" s="174" t="s">
        <v>245</v>
      </c>
      <c r="P47" s="174"/>
      <c r="Q47" s="174"/>
      <c r="R47" s="175"/>
      <c r="S47" s="176" t="s">
        <v>62</v>
      </c>
      <c r="T47" s="176"/>
      <c r="U47" s="176"/>
      <c r="V47" s="176"/>
      <c r="W47" s="176"/>
      <c r="X47" s="188">
        <f>ROUND(BN47/60*O48,1)</f>
        <v>0</v>
      </c>
      <c r="Y47" s="188"/>
      <c r="Z47" s="188"/>
      <c r="AA47" s="188"/>
      <c r="AB47" s="188"/>
      <c r="AC47" s="145" t="s">
        <v>62</v>
      </c>
      <c r="AD47" s="145"/>
      <c r="AE47" s="145"/>
      <c r="AF47" s="145"/>
      <c r="AG47" s="145"/>
      <c r="AH47" s="7"/>
      <c r="AI47" s="7"/>
      <c r="AJ47" s="147"/>
      <c r="AK47" s="148"/>
      <c r="AL47" s="148"/>
      <c r="AM47" s="148"/>
      <c r="AN47" s="148"/>
      <c r="AO47" s="148"/>
      <c r="AP47" s="91"/>
      <c r="AQ47" s="91"/>
      <c r="AR47" s="91"/>
      <c r="AS47" s="92"/>
      <c r="AT47" s="59"/>
      <c r="AU47" s="60"/>
      <c r="AV47" s="61"/>
      <c r="AW47" s="7"/>
      <c r="AX47" s="7"/>
      <c r="AY47" s="118" t="s">
        <v>141</v>
      </c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36">
        <f>BN43+BN46</f>
        <v>0</v>
      </c>
      <c r="BO47" s="136"/>
      <c r="BP47" s="136"/>
      <c r="BQ47" s="111"/>
      <c r="BR47" s="112"/>
      <c r="BS47" s="112"/>
      <c r="BT47" s="112"/>
      <c r="BU47" s="113"/>
      <c r="BV47" s="6"/>
    </row>
    <row r="48" spans="1:74" ht="12" customHeight="1">
      <c r="A48" s="5"/>
      <c r="B48" s="157"/>
      <c r="C48" s="157"/>
      <c r="D48" s="69"/>
      <c r="E48" s="69"/>
      <c r="F48" s="168" t="s">
        <v>246</v>
      </c>
      <c r="G48" s="169"/>
      <c r="H48" s="169"/>
      <c r="I48" s="169"/>
      <c r="J48" s="169"/>
      <c r="K48" s="169"/>
      <c r="L48" s="169"/>
      <c r="M48" s="169"/>
      <c r="N48" s="169"/>
      <c r="O48" s="170"/>
      <c r="P48" s="170"/>
      <c r="Q48" s="170"/>
      <c r="R48" s="171"/>
      <c r="S48" s="163"/>
      <c r="T48" s="163"/>
      <c r="U48" s="163"/>
      <c r="V48" s="163"/>
      <c r="W48" s="163"/>
      <c r="X48" s="138"/>
      <c r="Y48" s="138"/>
      <c r="Z48" s="138"/>
      <c r="AA48" s="138"/>
      <c r="AB48" s="138"/>
      <c r="AC48" s="146"/>
      <c r="AD48" s="146"/>
      <c r="AE48" s="146"/>
      <c r="AF48" s="146"/>
      <c r="AG48" s="146"/>
      <c r="AH48" s="7"/>
      <c r="AI48" s="7"/>
      <c r="AJ48" s="147"/>
      <c r="AK48" s="148"/>
      <c r="AL48" s="148"/>
      <c r="AM48" s="148"/>
      <c r="AN48" s="148"/>
      <c r="AO48" s="148"/>
      <c r="AP48" s="91"/>
      <c r="AQ48" s="91"/>
      <c r="AR48" s="91"/>
      <c r="AS48" s="92"/>
      <c r="AT48" s="59"/>
      <c r="AU48" s="60"/>
      <c r="AV48" s="61"/>
      <c r="AW48" s="7"/>
      <c r="AX48" s="7"/>
      <c r="AY48" s="114" t="s">
        <v>12</v>
      </c>
      <c r="AZ48" s="114"/>
      <c r="BA48" s="114"/>
      <c r="BB48" s="114"/>
      <c r="BC48" s="114" t="s">
        <v>13</v>
      </c>
      <c r="BD48" s="114"/>
      <c r="BE48" s="114"/>
      <c r="BF48" s="114"/>
      <c r="BG48" s="114"/>
      <c r="BH48" s="114"/>
      <c r="BI48" s="114"/>
      <c r="BJ48" s="114"/>
      <c r="BK48" s="114" t="s">
        <v>146</v>
      </c>
      <c r="BL48" s="114"/>
      <c r="BM48" s="114"/>
      <c r="BN48" s="114" t="s">
        <v>147</v>
      </c>
      <c r="BO48" s="114"/>
      <c r="BP48" s="114"/>
      <c r="BQ48" s="115" t="s">
        <v>148</v>
      </c>
      <c r="BR48" s="116"/>
      <c r="BS48" s="116"/>
      <c r="BT48" s="116"/>
      <c r="BU48" s="117"/>
      <c r="BV48" s="6"/>
    </row>
    <row r="49" spans="1:74" ht="12" customHeight="1">
      <c r="A49" s="5"/>
      <c r="B49" s="157"/>
      <c r="C49" s="157"/>
      <c r="D49" s="69" t="s">
        <v>142</v>
      </c>
      <c r="E49" s="69"/>
      <c r="F49" s="159" t="s">
        <v>143</v>
      </c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63" t="s">
        <v>62</v>
      </c>
      <c r="T49" s="163"/>
      <c r="U49" s="163"/>
      <c r="V49" s="163"/>
      <c r="W49" s="163"/>
      <c r="X49" s="138">
        <f>AT56</f>
        <v>0</v>
      </c>
      <c r="Y49" s="138"/>
      <c r="Z49" s="138"/>
      <c r="AA49" s="138"/>
      <c r="AB49" s="138"/>
      <c r="AC49" s="146" t="s">
        <v>62</v>
      </c>
      <c r="AD49" s="146"/>
      <c r="AE49" s="146"/>
      <c r="AF49" s="146"/>
      <c r="AG49" s="146"/>
      <c r="AH49" s="7"/>
      <c r="AI49" s="7"/>
      <c r="AJ49" s="36"/>
      <c r="AK49" s="21"/>
      <c r="AL49" s="21"/>
      <c r="AM49" s="21"/>
      <c r="AN49" s="21"/>
      <c r="AO49" s="21"/>
      <c r="AP49" s="21"/>
      <c r="AQ49" s="21"/>
      <c r="AR49" s="21"/>
      <c r="AS49" s="20"/>
      <c r="AT49" s="59"/>
      <c r="AU49" s="60"/>
      <c r="AV49" s="61"/>
      <c r="AW49" s="7"/>
      <c r="AX49" s="7"/>
      <c r="AY49" s="123" t="s">
        <v>149</v>
      </c>
      <c r="AZ49" s="124"/>
      <c r="BA49" s="124"/>
      <c r="BB49" s="125"/>
      <c r="BC49" s="57" t="s">
        <v>150</v>
      </c>
      <c r="BD49" s="57"/>
      <c r="BE49" s="57"/>
      <c r="BF49" s="57"/>
      <c r="BG49" s="57"/>
      <c r="BH49" s="57"/>
      <c r="BI49" s="57"/>
      <c r="BJ49" s="57"/>
      <c r="BK49" s="119"/>
      <c r="BL49" s="119"/>
      <c r="BM49" s="119"/>
      <c r="BN49" s="177"/>
      <c r="BO49" s="177"/>
      <c r="BP49" s="177"/>
      <c r="BQ49" s="120"/>
      <c r="BR49" s="121"/>
      <c r="BS49" s="121"/>
      <c r="BT49" s="121"/>
      <c r="BU49" s="122"/>
      <c r="BV49" s="6"/>
    </row>
    <row r="50" spans="1:74" ht="12" customHeight="1">
      <c r="A50" s="5"/>
      <c r="B50" s="157"/>
      <c r="C50" s="157"/>
      <c r="D50" s="69"/>
      <c r="E50" s="6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63"/>
      <c r="T50" s="163"/>
      <c r="U50" s="163"/>
      <c r="V50" s="163"/>
      <c r="W50" s="163"/>
      <c r="X50" s="138"/>
      <c r="Y50" s="138"/>
      <c r="Z50" s="138"/>
      <c r="AA50" s="138"/>
      <c r="AB50" s="138"/>
      <c r="AC50" s="146"/>
      <c r="AD50" s="146"/>
      <c r="AE50" s="146"/>
      <c r="AF50" s="146"/>
      <c r="AG50" s="146"/>
      <c r="AH50" s="7"/>
      <c r="AI50" s="7"/>
      <c r="AJ50" s="19"/>
      <c r="AK50" s="21"/>
      <c r="AL50" s="21"/>
      <c r="AM50" s="21"/>
      <c r="AN50" s="21"/>
      <c r="AO50" s="21"/>
      <c r="AP50" s="21"/>
      <c r="AQ50" s="21"/>
      <c r="AR50" s="21"/>
      <c r="AS50" s="20"/>
      <c r="AT50" s="59"/>
      <c r="AU50" s="60"/>
      <c r="AV50" s="61"/>
      <c r="AW50" s="7"/>
      <c r="AX50" s="7"/>
      <c r="AY50" s="184"/>
      <c r="AZ50" s="185"/>
      <c r="BA50" s="185"/>
      <c r="BB50" s="186"/>
      <c r="BC50" s="100" t="s">
        <v>152</v>
      </c>
      <c r="BD50" s="100"/>
      <c r="BE50" s="100"/>
      <c r="BF50" s="100"/>
      <c r="BG50" s="100"/>
      <c r="BH50" s="100"/>
      <c r="BI50" s="100"/>
      <c r="BJ50" s="100"/>
      <c r="BK50" s="178"/>
      <c r="BL50" s="178"/>
      <c r="BM50" s="178"/>
      <c r="BN50" s="179"/>
      <c r="BO50" s="179"/>
      <c r="BP50" s="179"/>
      <c r="BQ50" s="180"/>
      <c r="BR50" s="181"/>
      <c r="BS50" s="181"/>
      <c r="BT50" s="181"/>
      <c r="BU50" s="182"/>
      <c r="BV50" s="6"/>
    </row>
    <row r="51" spans="1:74" ht="12" customHeight="1">
      <c r="A51" s="5"/>
      <c r="B51" s="157"/>
      <c r="C51" s="157"/>
      <c r="D51" s="69" t="s">
        <v>151</v>
      </c>
      <c r="E51" s="69"/>
      <c r="F51" s="159" t="s">
        <v>247</v>
      </c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63" t="s">
        <v>62</v>
      </c>
      <c r="T51" s="163"/>
      <c r="U51" s="163"/>
      <c r="V51" s="163"/>
      <c r="W51" s="163"/>
      <c r="X51" s="146" t="s">
        <v>62</v>
      </c>
      <c r="Y51" s="146"/>
      <c r="Z51" s="146"/>
      <c r="AA51" s="146"/>
      <c r="AB51" s="146"/>
      <c r="AC51" s="138">
        <f>ROUND(IFERROR(AC45-X47-X49,""),1)</f>
        <v>0</v>
      </c>
      <c r="AD51" s="138"/>
      <c r="AE51" s="138"/>
      <c r="AF51" s="138"/>
      <c r="AG51" s="138"/>
      <c r="AH51" s="7"/>
      <c r="AI51" s="7"/>
      <c r="AJ51" s="32"/>
      <c r="AK51" s="17"/>
      <c r="AL51" s="17"/>
      <c r="AM51" s="17"/>
      <c r="AN51" s="17"/>
      <c r="AO51" s="17"/>
      <c r="AP51" s="17"/>
      <c r="AQ51" s="17"/>
      <c r="AR51" s="17"/>
      <c r="AS51" s="18"/>
      <c r="AT51" s="59"/>
      <c r="AU51" s="60"/>
      <c r="AV51" s="61"/>
      <c r="AW51" s="7"/>
      <c r="AX51" s="7"/>
      <c r="AY51" s="126"/>
      <c r="AZ51" s="127"/>
      <c r="BA51" s="127"/>
      <c r="BB51" s="128"/>
      <c r="BC51" s="137" t="s">
        <v>154</v>
      </c>
      <c r="BD51" s="137"/>
      <c r="BE51" s="137"/>
      <c r="BF51" s="137"/>
      <c r="BG51" s="137"/>
      <c r="BH51" s="137"/>
      <c r="BI51" s="137"/>
      <c r="BJ51" s="137"/>
      <c r="BK51" s="134"/>
      <c r="BL51" s="134"/>
      <c r="BM51" s="134"/>
      <c r="BN51" s="183"/>
      <c r="BO51" s="183"/>
      <c r="BP51" s="183"/>
      <c r="BQ51" s="130"/>
      <c r="BR51" s="131"/>
      <c r="BS51" s="131"/>
      <c r="BT51" s="131"/>
      <c r="BU51" s="132"/>
      <c r="BV51" s="6"/>
    </row>
    <row r="52" spans="1:74" ht="12" customHeight="1">
      <c r="A52" s="5"/>
      <c r="B52" s="157"/>
      <c r="C52" s="157"/>
      <c r="D52" s="74"/>
      <c r="E52" s="74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3"/>
      <c r="T52" s="163"/>
      <c r="U52" s="163"/>
      <c r="V52" s="163"/>
      <c r="W52" s="163"/>
      <c r="X52" s="146"/>
      <c r="Y52" s="146"/>
      <c r="Z52" s="146"/>
      <c r="AA52" s="146"/>
      <c r="AB52" s="146"/>
      <c r="AC52" s="139"/>
      <c r="AD52" s="139"/>
      <c r="AE52" s="139"/>
      <c r="AF52" s="139"/>
      <c r="AG52" s="139"/>
      <c r="AH52" s="7"/>
      <c r="AI52" s="7"/>
      <c r="AJ52" s="33"/>
      <c r="AK52" s="34"/>
      <c r="AL52" s="34"/>
      <c r="AM52" s="34"/>
      <c r="AN52" s="34"/>
      <c r="AO52" s="34"/>
      <c r="AP52" s="34"/>
      <c r="AQ52" s="34"/>
      <c r="AR52" s="34"/>
      <c r="AS52" s="35"/>
      <c r="AT52" s="59"/>
      <c r="AU52" s="60"/>
      <c r="AV52" s="61"/>
      <c r="AW52" s="7"/>
      <c r="AX52" s="7"/>
      <c r="AY52" s="118" t="s">
        <v>159</v>
      </c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87">
        <f>SUM(BN49:BP51)</f>
        <v>0</v>
      </c>
      <c r="BO52" s="187"/>
      <c r="BP52" s="187"/>
      <c r="BQ52" s="111"/>
      <c r="BR52" s="112"/>
      <c r="BS52" s="112"/>
      <c r="BT52" s="112"/>
      <c r="BU52" s="113"/>
      <c r="BV52" s="6"/>
    </row>
    <row r="53" spans="1:74" ht="12" customHeight="1">
      <c r="A53" s="5"/>
      <c r="B53" s="157" t="s">
        <v>155</v>
      </c>
      <c r="C53" s="157"/>
      <c r="D53" s="56" t="s">
        <v>156</v>
      </c>
      <c r="E53" s="56"/>
      <c r="F53" s="158" t="s">
        <v>157</v>
      </c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60"/>
      <c r="T53" s="160"/>
      <c r="U53" s="160"/>
      <c r="V53" s="160"/>
      <c r="W53" s="160"/>
      <c r="X53" s="145" t="s">
        <v>62</v>
      </c>
      <c r="Y53" s="145"/>
      <c r="Z53" s="145"/>
      <c r="AA53" s="145"/>
      <c r="AB53" s="145"/>
      <c r="AC53" s="145" t="s">
        <v>62</v>
      </c>
      <c r="AD53" s="145"/>
      <c r="AE53" s="145"/>
      <c r="AF53" s="145"/>
      <c r="AG53" s="145"/>
      <c r="AH53" s="7"/>
      <c r="AI53" s="7"/>
      <c r="AJ53" s="147"/>
      <c r="AK53" s="148"/>
      <c r="AL53" s="148"/>
      <c r="AM53" s="148"/>
      <c r="AN53" s="148"/>
      <c r="AO53" s="148"/>
      <c r="AP53" s="148"/>
      <c r="AQ53" s="148"/>
      <c r="AR53" s="148"/>
      <c r="AS53" s="149"/>
      <c r="AT53" s="59"/>
      <c r="AU53" s="60"/>
      <c r="AV53" s="61"/>
      <c r="AW53" s="7"/>
      <c r="AX53" s="7"/>
      <c r="AY53" s="106"/>
      <c r="AZ53" s="106"/>
      <c r="BA53" s="106"/>
      <c r="BB53" s="106"/>
      <c r="BC53" s="150"/>
      <c r="BD53" s="150"/>
      <c r="BE53" s="150"/>
      <c r="BF53" s="150"/>
      <c r="BG53" s="150"/>
      <c r="BH53" s="150"/>
      <c r="BI53" s="150"/>
      <c r="BJ53" s="150"/>
      <c r="BK53" s="106"/>
      <c r="BL53" s="106"/>
      <c r="BM53" s="106"/>
      <c r="BN53" s="140"/>
      <c r="BO53" s="140"/>
      <c r="BP53" s="140"/>
      <c r="BQ53" s="140"/>
      <c r="BR53" s="140"/>
      <c r="BS53" s="140"/>
      <c r="BT53" s="140"/>
      <c r="BU53" s="140"/>
      <c r="BV53" s="6"/>
    </row>
    <row r="54" spans="1:74" ht="12" customHeight="1">
      <c r="A54" s="5"/>
      <c r="B54" s="157"/>
      <c r="C54" s="157"/>
      <c r="D54" s="69"/>
      <c r="E54" s="6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61"/>
      <c r="T54" s="161"/>
      <c r="U54" s="161"/>
      <c r="V54" s="161"/>
      <c r="W54" s="161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7"/>
      <c r="AI54" s="7"/>
      <c r="AJ54" s="141"/>
      <c r="AK54" s="142"/>
      <c r="AL54" s="142"/>
      <c r="AM54" s="142"/>
      <c r="AN54" s="142"/>
      <c r="AO54" s="142"/>
      <c r="AP54" s="143"/>
      <c r="AQ54" s="143"/>
      <c r="AR54" s="143"/>
      <c r="AS54" s="144"/>
      <c r="AT54" s="59"/>
      <c r="AU54" s="60"/>
      <c r="AV54" s="61"/>
      <c r="AW54" s="7"/>
      <c r="AX54" s="7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40"/>
      <c r="BO54" s="140"/>
      <c r="BP54" s="140"/>
      <c r="BQ54" s="140"/>
      <c r="BR54" s="140"/>
      <c r="BS54" s="140"/>
      <c r="BT54" s="140"/>
      <c r="BU54" s="140"/>
      <c r="BV54" s="6"/>
    </row>
    <row r="55" spans="1:74" ht="12" customHeight="1">
      <c r="A55" s="5"/>
      <c r="B55" s="157"/>
      <c r="C55" s="157"/>
      <c r="D55" s="69" t="s">
        <v>161</v>
      </c>
      <c r="E55" s="69"/>
      <c r="F55" s="164" t="s">
        <v>248</v>
      </c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3" t="s">
        <v>62</v>
      </c>
      <c r="T55" s="163"/>
      <c r="U55" s="163"/>
      <c r="V55" s="163"/>
      <c r="W55" s="163"/>
      <c r="X55" s="146" t="s">
        <v>62</v>
      </c>
      <c r="Y55" s="146"/>
      <c r="Z55" s="146"/>
      <c r="AA55" s="146"/>
      <c r="AB55" s="146"/>
      <c r="AC55" s="138">
        <f>ROUND(IFERROR(AC51*S53,""),1)</f>
        <v>0</v>
      </c>
      <c r="AD55" s="138"/>
      <c r="AE55" s="138"/>
      <c r="AF55" s="138"/>
      <c r="AG55" s="138"/>
      <c r="AH55" s="7"/>
      <c r="AI55" s="7"/>
      <c r="AJ55" s="151"/>
      <c r="AK55" s="152"/>
      <c r="AL55" s="152"/>
      <c r="AM55" s="152"/>
      <c r="AN55" s="152"/>
      <c r="AO55" s="152"/>
      <c r="AP55" s="152"/>
      <c r="AQ55" s="152"/>
      <c r="AR55" s="152"/>
      <c r="AS55" s="153"/>
      <c r="AT55" s="88"/>
      <c r="AU55" s="89"/>
      <c r="AV55" s="90"/>
      <c r="AW55" s="7"/>
      <c r="AX55" s="7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  <c r="BI55" s="150"/>
      <c r="BJ55" s="150"/>
      <c r="BK55" s="150"/>
      <c r="BL55" s="150"/>
      <c r="BM55" s="150"/>
      <c r="BN55" s="140"/>
      <c r="BO55" s="140"/>
      <c r="BP55" s="140"/>
      <c r="BQ55" s="140"/>
      <c r="BR55" s="140"/>
      <c r="BS55" s="140"/>
      <c r="BT55" s="140"/>
      <c r="BU55" s="140"/>
      <c r="BV55" s="6"/>
    </row>
    <row r="56" spans="1:74" ht="12" customHeight="1">
      <c r="A56" s="5"/>
      <c r="B56" s="157"/>
      <c r="C56" s="157"/>
      <c r="D56" s="74"/>
      <c r="E56" s="74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6"/>
      <c r="T56" s="166"/>
      <c r="U56" s="166"/>
      <c r="V56" s="166"/>
      <c r="W56" s="166"/>
      <c r="X56" s="167"/>
      <c r="Y56" s="167"/>
      <c r="Z56" s="167"/>
      <c r="AA56" s="167"/>
      <c r="AB56" s="167"/>
      <c r="AC56" s="139"/>
      <c r="AD56" s="139"/>
      <c r="AE56" s="139"/>
      <c r="AF56" s="139"/>
      <c r="AG56" s="139"/>
      <c r="AH56" s="7"/>
      <c r="AI56" s="7"/>
      <c r="AJ56" s="62" t="s">
        <v>237</v>
      </c>
      <c r="AK56" s="63"/>
      <c r="AL56" s="63"/>
      <c r="AM56" s="63"/>
      <c r="AN56" s="63"/>
      <c r="AO56" s="63"/>
      <c r="AP56" s="63"/>
      <c r="AQ56" s="63"/>
      <c r="AR56" s="63"/>
      <c r="AS56" s="64"/>
      <c r="AT56" s="154">
        <f>SUM(AT44:AV55)</f>
        <v>0</v>
      </c>
      <c r="AU56" s="155"/>
      <c r="AV56" s="156"/>
      <c r="AW56" s="7"/>
      <c r="AX56" s="7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  <c r="BI56" s="150"/>
      <c r="BJ56" s="150"/>
      <c r="BK56" s="150"/>
      <c r="BL56" s="150"/>
      <c r="BM56" s="150"/>
      <c r="BN56" s="140"/>
      <c r="BO56" s="140"/>
      <c r="BP56" s="140"/>
      <c r="BQ56" s="140"/>
      <c r="BR56" s="140"/>
      <c r="BS56" s="140"/>
      <c r="BT56" s="140"/>
      <c r="BU56" s="140"/>
      <c r="BV56" s="6"/>
    </row>
    <row r="57" spans="1:74" ht="12" customHeight="1">
      <c r="A57" s="11"/>
      <c r="B57" s="12" t="s">
        <v>164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 t="s">
        <v>165</v>
      </c>
      <c r="T57" s="13"/>
      <c r="U57" s="13"/>
      <c r="V57" s="13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5"/>
    </row>
  </sheetData>
  <mergeCells count="446">
    <mergeCell ref="AH3:BS5"/>
    <mergeCell ref="BT3:BU3"/>
    <mergeCell ref="B4:N5"/>
    <mergeCell ref="R4:AG5"/>
    <mergeCell ref="BT4:BU5"/>
    <mergeCell ref="B7:E8"/>
    <mergeCell ref="J7:K8"/>
    <mergeCell ref="L7:O8"/>
    <mergeCell ref="P7:Q8"/>
    <mergeCell ref="R7:W7"/>
    <mergeCell ref="B3:N3"/>
    <mergeCell ref="O3:Q5"/>
    <mergeCell ref="R3:AG3"/>
    <mergeCell ref="F7:F8"/>
    <mergeCell ref="G7:I8"/>
    <mergeCell ref="X7:AG7"/>
    <mergeCell ref="AH7:AK7"/>
    <mergeCell ref="AL7:AW7"/>
    <mergeCell ref="AY7:BU7"/>
    <mergeCell ref="R8:W8"/>
    <mergeCell ref="X8:AG8"/>
    <mergeCell ref="AH8:AK8"/>
    <mergeCell ref="AL8:AW8"/>
    <mergeCell ref="AY8:BB9"/>
    <mergeCell ref="BC8:BM9"/>
    <mergeCell ref="AT9:AU9"/>
    <mergeCell ref="AV9:AW9"/>
    <mergeCell ref="BN8:BP9"/>
    <mergeCell ref="BQ8:BS9"/>
    <mergeCell ref="BT8:BU8"/>
    <mergeCell ref="B10:E11"/>
    <mergeCell ref="F10:Q10"/>
    <mergeCell ref="R10:W11"/>
    <mergeCell ref="X10:AG11"/>
    <mergeCell ref="AL10:AM10"/>
    <mergeCell ref="AN10:AO10"/>
    <mergeCell ref="AP10:AQ10"/>
    <mergeCell ref="AR10:AS10"/>
    <mergeCell ref="AL9:AM9"/>
    <mergeCell ref="AN9:AO9"/>
    <mergeCell ref="AP9:AQ9"/>
    <mergeCell ref="AR9:AS9"/>
    <mergeCell ref="B9:E9"/>
    <mergeCell ref="J9:L9"/>
    <mergeCell ref="N9:P9"/>
    <mergeCell ref="R9:W9"/>
    <mergeCell ref="F11:N11"/>
    <mergeCell ref="O11:Q11"/>
    <mergeCell ref="AH11:AK11"/>
    <mergeCell ref="AL11:AN11"/>
    <mergeCell ref="AO11:AQ11"/>
    <mergeCell ref="AR11:AT11"/>
    <mergeCell ref="X9:AG9"/>
    <mergeCell ref="BN12:BP12"/>
    <mergeCell ref="BQ13:BS13"/>
    <mergeCell ref="AU11:AW11"/>
    <mergeCell ref="BC11:BM11"/>
    <mergeCell ref="AT10:AU10"/>
    <mergeCell ref="AV10:AW10"/>
    <mergeCell ref="AY10:BB11"/>
    <mergeCell ref="BC10:BM10"/>
    <mergeCell ref="BN10:BP10"/>
    <mergeCell ref="BQ10:BS10"/>
    <mergeCell ref="BN11:BP11"/>
    <mergeCell ref="BQ11:BS11"/>
    <mergeCell ref="G9:H9"/>
    <mergeCell ref="AH9:AK10"/>
    <mergeCell ref="BC14:BM14"/>
    <mergeCell ref="BN14:BP14"/>
    <mergeCell ref="BQ14:BS14"/>
    <mergeCell ref="BQ12:BS12"/>
    <mergeCell ref="B12:E13"/>
    <mergeCell ref="F12:J12"/>
    <mergeCell ref="K12:N13"/>
    <mergeCell ref="O12:Q13"/>
    <mergeCell ref="R12:W12"/>
    <mergeCell ref="X12:AG12"/>
    <mergeCell ref="AH12:AK12"/>
    <mergeCell ref="AL12:AN12"/>
    <mergeCell ref="F13:J13"/>
    <mergeCell ref="R13:W13"/>
    <mergeCell ref="X13:AG13"/>
    <mergeCell ref="AH13:AK13"/>
    <mergeCell ref="AL13:AW13"/>
    <mergeCell ref="BC13:BM13"/>
    <mergeCell ref="BN13:BP13"/>
    <mergeCell ref="AO12:AQ12"/>
    <mergeCell ref="AR12:AT12"/>
    <mergeCell ref="AU12:AW12"/>
    <mergeCell ref="AY12:BB14"/>
    <mergeCell ref="BC12:BM12"/>
    <mergeCell ref="S16:W16"/>
    <mergeCell ref="X16:AB16"/>
    <mergeCell ref="AC16:AG16"/>
    <mergeCell ref="BC16:BM16"/>
    <mergeCell ref="BN16:BP16"/>
    <mergeCell ref="BQ16:BS16"/>
    <mergeCell ref="S15:AG15"/>
    <mergeCell ref="AY15:BB20"/>
    <mergeCell ref="BC15:BM15"/>
    <mergeCell ref="BN15:BP15"/>
    <mergeCell ref="S19:W20"/>
    <mergeCell ref="X19:AB20"/>
    <mergeCell ref="AC17:AG18"/>
    <mergeCell ref="BQ15:BS15"/>
    <mergeCell ref="BC17:BM17"/>
    <mergeCell ref="BN17:BP17"/>
    <mergeCell ref="BQ17:BS17"/>
    <mergeCell ref="AT18:AV18"/>
    <mergeCell ref="AJ19:AO19"/>
    <mergeCell ref="AP19:AS19"/>
    <mergeCell ref="AT19:AV19"/>
    <mergeCell ref="AJ20:AO20"/>
    <mergeCell ref="AP20:AS20"/>
    <mergeCell ref="AT20:AV20"/>
    <mergeCell ref="F17:R18"/>
    <mergeCell ref="S17:W18"/>
    <mergeCell ref="X17:AB18"/>
    <mergeCell ref="AJ21:AO21"/>
    <mergeCell ref="AP21:AS21"/>
    <mergeCell ref="AT21:AV21"/>
    <mergeCell ref="AJ22:AO22"/>
    <mergeCell ref="AP22:AS22"/>
    <mergeCell ref="AT22:AV22"/>
    <mergeCell ref="AC19:AG20"/>
    <mergeCell ref="BC19:BM19"/>
    <mergeCell ref="BN19:BP19"/>
    <mergeCell ref="BQ19:BS19"/>
    <mergeCell ref="BC20:BM20"/>
    <mergeCell ref="BC23:BM23"/>
    <mergeCell ref="BN23:BP23"/>
    <mergeCell ref="BQ23:BS23"/>
    <mergeCell ref="B15:C16"/>
    <mergeCell ref="D15:R16"/>
    <mergeCell ref="D19:E20"/>
    <mergeCell ref="F19:R20"/>
    <mergeCell ref="BN20:BP20"/>
    <mergeCell ref="BQ20:BS20"/>
    <mergeCell ref="BC18:BM18"/>
    <mergeCell ref="BN18:BP18"/>
    <mergeCell ref="BQ18:BS18"/>
    <mergeCell ref="AT17:AV17"/>
    <mergeCell ref="AJ17:AO17"/>
    <mergeCell ref="AP17:AS17"/>
    <mergeCell ref="AJ18:AO18"/>
    <mergeCell ref="AP18:AS18"/>
    <mergeCell ref="B17:C22"/>
    <mergeCell ref="D17:E18"/>
    <mergeCell ref="BQ22:BS22"/>
    <mergeCell ref="D21:E22"/>
    <mergeCell ref="F21:R22"/>
    <mergeCell ref="S21:W22"/>
    <mergeCell ref="X21:AB22"/>
    <mergeCell ref="AC21:AG22"/>
    <mergeCell ref="AY21:BB23"/>
    <mergeCell ref="BC21:BM21"/>
    <mergeCell ref="BN21:BP21"/>
    <mergeCell ref="BQ21:BS21"/>
    <mergeCell ref="BC22:BM22"/>
    <mergeCell ref="BN22:BP22"/>
    <mergeCell ref="BT24:BT25"/>
    <mergeCell ref="BU24:BU25"/>
    <mergeCell ref="D25:E26"/>
    <mergeCell ref="F25:R26"/>
    <mergeCell ref="S25:W26"/>
    <mergeCell ref="X25:AB26"/>
    <mergeCell ref="AC25:AG26"/>
    <mergeCell ref="BC25:BM25"/>
    <mergeCell ref="BC26:BM26"/>
    <mergeCell ref="BN26:BP26"/>
    <mergeCell ref="BQ26:BS26"/>
    <mergeCell ref="AJ26:AO26"/>
    <mergeCell ref="AP26:AS26"/>
    <mergeCell ref="AT26:AV26"/>
    <mergeCell ref="D23:E24"/>
    <mergeCell ref="F23:R24"/>
    <mergeCell ref="S23:W24"/>
    <mergeCell ref="X23:AB24"/>
    <mergeCell ref="AC23:AG24"/>
    <mergeCell ref="BQ27:BS27"/>
    <mergeCell ref="D28:E28"/>
    <mergeCell ref="F28:R28"/>
    <mergeCell ref="S28:W28"/>
    <mergeCell ref="X28:AB28"/>
    <mergeCell ref="AC28:AG28"/>
    <mergeCell ref="D29:E29"/>
    <mergeCell ref="F29:R29"/>
    <mergeCell ref="S29:W29"/>
    <mergeCell ref="X29:AB29"/>
    <mergeCell ref="AC29:AG29"/>
    <mergeCell ref="AY24:BB27"/>
    <mergeCell ref="BC24:BM24"/>
    <mergeCell ref="BN24:BP25"/>
    <mergeCell ref="BQ24:BS25"/>
    <mergeCell ref="BQ28:BS28"/>
    <mergeCell ref="B27:C33"/>
    <mergeCell ref="D27:E27"/>
    <mergeCell ref="F27:R27"/>
    <mergeCell ref="S27:W27"/>
    <mergeCell ref="X27:AB27"/>
    <mergeCell ref="AC27:AG27"/>
    <mergeCell ref="BC27:BM27"/>
    <mergeCell ref="BN27:BP27"/>
    <mergeCell ref="B23:C26"/>
    <mergeCell ref="BC28:BM28"/>
    <mergeCell ref="BN28:BP28"/>
    <mergeCell ref="BC30:BM30"/>
    <mergeCell ref="BN30:BP30"/>
    <mergeCell ref="D30:E31"/>
    <mergeCell ref="F30:R31"/>
    <mergeCell ref="S30:W31"/>
    <mergeCell ref="X30:AB31"/>
    <mergeCell ref="AC30:AG31"/>
    <mergeCell ref="BC31:BM31"/>
    <mergeCell ref="BN31:BP31"/>
    <mergeCell ref="AJ25:AO25"/>
    <mergeCell ref="AP25:AS25"/>
    <mergeCell ref="AT25:AV25"/>
    <mergeCell ref="X34:AB35"/>
    <mergeCell ref="AJ37:AO37"/>
    <mergeCell ref="AP37:AS37"/>
    <mergeCell ref="BQ30:BS30"/>
    <mergeCell ref="BC29:BM29"/>
    <mergeCell ref="BN29:BP29"/>
    <mergeCell ref="BQ29:BS29"/>
    <mergeCell ref="AC38:AG39"/>
    <mergeCell ref="D32:E33"/>
    <mergeCell ref="F32:R33"/>
    <mergeCell ref="S32:W33"/>
    <mergeCell ref="X32:AB33"/>
    <mergeCell ref="AC32:AG33"/>
    <mergeCell ref="BC32:BM32"/>
    <mergeCell ref="BN32:BP32"/>
    <mergeCell ref="BQ32:BS32"/>
    <mergeCell ref="BC33:BM33"/>
    <mergeCell ref="BN33:BP33"/>
    <mergeCell ref="BQ33:BS33"/>
    <mergeCell ref="BC34:BM34"/>
    <mergeCell ref="BN34:BP34"/>
    <mergeCell ref="BQ34:BS34"/>
    <mergeCell ref="BC38:BM38"/>
    <mergeCell ref="BN38:BP38"/>
    <mergeCell ref="B34:C41"/>
    <mergeCell ref="AC34:AG35"/>
    <mergeCell ref="D38:E39"/>
    <mergeCell ref="F38:R39"/>
    <mergeCell ref="S38:W39"/>
    <mergeCell ref="X38:AB39"/>
    <mergeCell ref="BQ35:BS35"/>
    <mergeCell ref="D36:E37"/>
    <mergeCell ref="F36:R37"/>
    <mergeCell ref="S36:W37"/>
    <mergeCell ref="X36:AB37"/>
    <mergeCell ref="AC36:AG37"/>
    <mergeCell ref="AJ36:AO36"/>
    <mergeCell ref="AP36:AS36"/>
    <mergeCell ref="BC37:BM37"/>
    <mergeCell ref="BN37:BP37"/>
    <mergeCell ref="BQ37:BS37"/>
    <mergeCell ref="AT36:AV36"/>
    <mergeCell ref="BC36:BM36"/>
    <mergeCell ref="BN36:BP36"/>
    <mergeCell ref="BQ36:BS36"/>
    <mergeCell ref="D34:E35"/>
    <mergeCell ref="F34:R35"/>
    <mergeCell ref="S34:W35"/>
    <mergeCell ref="D40:E41"/>
    <mergeCell ref="F40:R41"/>
    <mergeCell ref="S40:W41"/>
    <mergeCell ref="X40:AB41"/>
    <mergeCell ref="AC40:AG41"/>
    <mergeCell ref="AJ40:AO40"/>
    <mergeCell ref="BN43:BP43"/>
    <mergeCell ref="BQ43:BS43"/>
    <mergeCell ref="AJ41:AV41"/>
    <mergeCell ref="S43:W43"/>
    <mergeCell ref="X43:AB43"/>
    <mergeCell ref="AC43:AG43"/>
    <mergeCell ref="AJ43:AS43"/>
    <mergeCell ref="BQ42:BS42"/>
    <mergeCell ref="BQ41:BS41"/>
    <mergeCell ref="AJ47:AO47"/>
    <mergeCell ref="AP47:AS47"/>
    <mergeCell ref="AT47:AV47"/>
    <mergeCell ref="X47:AB48"/>
    <mergeCell ref="AJ48:AO48"/>
    <mergeCell ref="D45:E46"/>
    <mergeCell ref="F45:R46"/>
    <mergeCell ref="S45:W46"/>
    <mergeCell ref="X45:AB46"/>
    <mergeCell ref="AC45:AG46"/>
    <mergeCell ref="B42:C46"/>
    <mergeCell ref="D42:E42"/>
    <mergeCell ref="F42:R42"/>
    <mergeCell ref="S42:W42"/>
    <mergeCell ref="X42:AB42"/>
    <mergeCell ref="AC42:AG42"/>
    <mergeCell ref="X44:AB44"/>
    <mergeCell ref="AC44:AG44"/>
    <mergeCell ref="AC47:AG48"/>
    <mergeCell ref="D43:E43"/>
    <mergeCell ref="F43:R43"/>
    <mergeCell ref="D44:E44"/>
    <mergeCell ref="F44:R44"/>
    <mergeCell ref="S44:W44"/>
    <mergeCell ref="AC51:AG52"/>
    <mergeCell ref="BC51:BJ51"/>
    <mergeCell ref="BK49:BM49"/>
    <mergeCell ref="BN49:BP49"/>
    <mergeCell ref="BQ49:BU49"/>
    <mergeCell ref="BC50:BJ50"/>
    <mergeCell ref="BK50:BM50"/>
    <mergeCell ref="BN50:BP50"/>
    <mergeCell ref="BQ50:BU50"/>
    <mergeCell ref="BK51:BM51"/>
    <mergeCell ref="BN51:BP51"/>
    <mergeCell ref="AC49:AG50"/>
    <mergeCell ref="BC49:BJ49"/>
    <mergeCell ref="AY49:BB51"/>
    <mergeCell ref="AY52:BM52"/>
    <mergeCell ref="BQ51:BU51"/>
    <mergeCell ref="BN52:BP52"/>
    <mergeCell ref="BQ52:BU52"/>
    <mergeCell ref="AT49:AV49"/>
    <mergeCell ref="AT50:AV50"/>
    <mergeCell ref="AT51:AV51"/>
    <mergeCell ref="B53:C56"/>
    <mergeCell ref="D53:E54"/>
    <mergeCell ref="F53:R54"/>
    <mergeCell ref="S53:W54"/>
    <mergeCell ref="X53:AB54"/>
    <mergeCell ref="D51:E52"/>
    <mergeCell ref="F51:R52"/>
    <mergeCell ref="S51:W52"/>
    <mergeCell ref="X51:AB52"/>
    <mergeCell ref="B47:C52"/>
    <mergeCell ref="D47:E48"/>
    <mergeCell ref="D49:E50"/>
    <mergeCell ref="F49:R50"/>
    <mergeCell ref="S49:W50"/>
    <mergeCell ref="X49:AB50"/>
    <mergeCell ref="D55:E56"/>
    <mergeCell ref="F55:R56"/>
    <mergeCell ref="S55:W56"/>
    <mergeCell ref="X55:AB56"/>
    <mergeCell ref="F48:N48"/>
    <mergeCell ref="O48:R48"/>
    <mergeCell ref="F47:N47"/>
    <mergeCell ref="O47:R47"/>
    <mergeCell ref="S47:W48"/>
    <mergeCell ref="AC55:AG56"/>
    <mergeCell ref="BQ53:BU53"/>
    <mergeCell ref="AJ54:AO54"/>
    <mergeCell ref="AP54:AS54"/>
    <mergeCell ref="AT54:AV54"/>
    <mergeCell ref="BC54:BJ54"/>
    <mergeCell ref="BK54:BM54"/>
    <mergeCell ref="BN54:BP54"/>
    <mergeCell ref="BQ54:BU54"/>
    <mergeCell ref="AC53:AG54"/>
    <mergeCell ref="AJ53:AO53"/>
    <mergeCell ref="AP53:AS53"/>
    <mergeCell ref="BN53:BP53"/>
    <mergeCell ref="BQ56:BU56"/>
    <mergeCell ref="BC53:BJ53"/>
    <mergeCell ref="BK53:BM53"/>
    <mergeCell ref="AY53:BB54"/>
    <mergeCell ref="AY55:BM55"/>
    <mergeCell ref="AJ55:AS55"/>
    <mergeCell ref="BN55:BP55"/>
    <mergeCell ref="BQ55:BU55"/>
    <mergeCell ref="AT56:AV56"/>
    <mergeCell ref="AY56:BM56"/>
    <mergeCell ref="BN56:BP56"/>
    <mergeCell ref="BQ47:BU47"/>
    <mergeCell ref="BN39:BP39"/>
    <mergeCell ref="BN48:BP48"/>
    <mergeCell ref="BQ48:BU48"/>
    <mergeCell ref="AY43:BM43"/>
    <mergeCell ref="BC44:BM44"/>
    <mergeCell ref="BQ44:BU44"/>
    <mergeCell ref="AY44:BB45"/>
    <mergeCell ref="BN46:BP46"/>
    <mergeCell ref="BQ46:BU46"/>
    <mergeCell ref="BN44:BP44"/>
    <mergeCell ref="AY46:BM46"/>
    <mergeCell ref="BC45:BM45"/>
    <mergeCell ref="BN45:BP45"/>
    <mergeCell ref="BQ45:BU45"/>
    <mergeCell ref="AY47:BM47"/>
    <mergeCell ref="BN47:BP47"/>
    <mergeCell ref="AY48:BB48"/>
    <mergeCell ref="BC48:BJ48"/>
    <mergeCell ref="BK48:BM48"/>
    <mergeCell ref="BC39:BM39"/>
    <mergeCell ref="BQ39:BS39"/>
    <mergeCell ref="BC42:BM42"/>
    <mergeCell ref="BN42:BP42"/>
    <mergeCell ref="AT44:AV44"/>
    <mergeCell ref="AT45:AV45"/>
    <mergeCell ref="AT46:AV46"/>
    <mergeCell ref="AT43:AV43"/>
    <mergeCell ref="AT52:AV52"/>
    <mergeCell ref="BQ31:BS31"/>
    <mergeCell ref="AJ42:AV42"/>
    <mergeCell ref="AJ39:AO39"/>
    <mergeCell ref="AP40:AS40"/>
    <mergeCell ref="AT40:AV40"/>
    <mergeCell ref="BC40:BM40"/>
    <mergeCell ref="BN40:BP40"/>
    <mergeCell ref="BQ40:BS40"/>
    <mergeCell ref="AJ38:AO38"/>
    <mergeCell ref="AY28:BB31"/>
    <mergeCell ref="AY32:BB34"/>
    <mergeCell ref="AY35:BB37"/>
    <mergeCell ref="AY38:BB42"/>
    <mergeCell ref="AP39:AS39"/>
    <mergeCell ref="AT39:AV39"/>
    <mergeCell ref="AP38:AS38"/>
    <mergeCell ref="AT38:AV38"/>
    <mergeCell ref="BC41:BM41"/>
    <mergeCell ref="BN41:BP41"/>
    <mergeCell ref="BQ38:BS38"/>
    <mergeCell ref="BC35:BM35"/>
    <mergeCell ref="BN35:BP35"/>
    <mergeCell ref="AT53:AV53"/>
    <mergeCell ref="AJ56:AS56"/>
    <mergeCell ref="AJ27:AO27"/>
    <mergeCell ref="AP27:AS27"/>
    <mergeCell ref="AT27:AV27"/>
    <mergeCell ref="AJ28:AO28"/>
    <mergeCell ref="AP28:AS28"/>
    <mergeCell ref="AT28:AV28"/>
    <mergeCell ref="AJ29:AO29"/>
    <mergeCell ref="AP29:AS29"/>
    <mergeCell ref="AT29:AV29"/>
    <mergeCell ref="AJ30:AO30"/>
    <mergeCell ref="AP30:AS30"/>
    <mergeCell ref="AT30:AV30"/>
    <mergeCell ref="AJ32:AO33"/>
    <mergeCell ref="AP32:AS33"/>
    <mergeCell ref="AT32:AV33"/>
    <mergeCell ref="AT55:AV55"/>
    <mergeCell ref="AT37:AV37"/>
    <mergeCell ref="AP48:AS48"/>
    <mergeCell ref="AT48:AV48"/>
  </mergeCells>
  <phoneticPr fontId="3"/>
  <dataValidations count="3">
    <dataValidation type="list" allowBlank="1" showInputMessage="1" showErrorMessage="1" sqref="AT18:AV22 AT26:AV30 AT37:AV39" xr:uid="{00000000-0002-0000-0000-000000000000}">
      <formula1>"○"</formula1>
    </dataValidation>
    <dataValidation type="list" errorStyle="information" allowBlank="1" showInputMessage="1" sqref="BN10:BP24 BN26:BP42" xr:uid="{00000000-0002-0000-0000-000001000000}">
      <formula1>$BT10:$BU10</formula1>
    </dataValidation>
    <dataValidation type="list" allowBlank="1" showInputMessage="1" showErrorMessage="1" sqref="BK49:BM51" xr:uid="{00000000-0002-0000-0000-000002000000}">
      <formula1>"有,無"</formula1>
    </dataValidation>
  </dataValidations>
  <pageMargins left="0.78740157480314965" right="0.39370078740157483" top="0.39370078740157483" bottom="0.3937007874015748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BV57"/>
  <sheetViews>
    <sheetView showGridLines="0" showZeros="0" view="pageBreakPreview" zoomScaleNormal="100" zoomScaleSheetLayoutView="100" workbookViewId="0">
      <selection activeCell="K12" sqref="K12:N13"/>
    </sheetView>
  </sheetViews>
  <sheetFormatPr defaultColWidth="2" defaultRowHeight="12" customHeight="1"/>
  <cols>
    <col min="1" max="71" width="2" style="4"/>
    <col min="72" max="72" width="6.125" style="4" customWidth="1"/>
    <col min="73" max="73" width="5.875" style="4" customWidth="1"/>
    <col min="74" max="16384" width="2" style="4"/>
  </cols>
  <sheetData>
    <row r="2" spans="1:74" ht="12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3"/>
    </row>
    <row r="3" spans="1:74" ht="12" customHeight="1">
      <c r="A3" s="5"/>
      <c r="B3" s="321" t="s">
        <v>0</v>
      </c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3" t="s">
        <v>1</v>
      </c>
      <c r="P3" s="323"/>
      <c r="Q3" s="324"/>
      <c r="R3" s="321" t="s">
        <v>2</v>
      </c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9"/>
      <c r="AH3" s="306" t="s">
        <v>166</v>
      </c>
      <c r="AI3" s="307"/>
      <c r="AJ3" s="307"/>
      <c r="AK3" s="307"/>
      <c r="AL3" s="307"/>
      <c r="AM3" s="307"/>
      <c r="AN3" s="307"/>
      <c r="AO3" s="307"/>
      <c r="AP3" s="307"/>
      <c r="AQ3" s="307"/>
      <c r="AR3" s="307"/>
      <c r="AS3" s="307"/>
      <c r="AT3" s="307"/>
      <c r="AU3" s="307"/>
      <c r="AV3" s="307"/>
      <c r="AW3" s="307"/>
      <c r="AX3" s="307"/>
      <c r="AY3" s="307"/>
      <c r="AZ3" s="307"/>
      <c r="BA3" s="307"/>
      <c r="BB3" s="307"/>
      <c r="BC3" s="307"/>
      <c r="BD3" s="307"/>
      <c r="BE3" s="307"/>
      <c r="BF3" s="307"/>
      <c r="BG3" s="307"/>
      <c r="BH3" s="307"/>
      <c r="BI3" s="307"/>
      <c r="BJ3" s="307"/>
      <c r="BK3" s="307"/>
      <c r="BL3" s="307"/>
      <c r="BM3" s="307"/>
      <c r="BN3" s="307"/>
      <c r="BO3" s="307"/>
      <c r="BP3" s="307"/>
      <c r="BQ3" s="307"/>
      <c r="BR3" s="307"/>
      <c r="BS3" s="308"/>
      <c r="BT3" s="114" t="s">
        <v>3</v>
      </c>
      <c r="BU3" s="114"/>
      <c r="BV3" s="6"/>
    </row>
    <row r="4" spans="1:74" ht="12" customHeight="1">
      <c r="A4" s="5"/>
      <c r="B4" s="309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325"/>
      <c r="P4" s="325"/>
      <c r="Q4" s="326"/>
      <c r="R4" s="309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312"/>
      <c r="AH4" s="306"/>
      <c r="AI4" s="307"/>
      <c r="AJ4" s="307"/>
      <c r="AK4" s="307"/>
      <c r="AL4" s="307"/>
      <c r="AM4" s="307"/>
      <c r="AN4" s="307"/>
      <c r="AO4" s="307"/>
      <c r="AP4" s="307"/>
      <c r="AQ4" s="307"/>
      <c r="AR4" s="307"/>
      <c r="AS4" s="307"/>
      <c r="AT4" s="307"/>
      <c r="AU4" s="307"/>
      <c r="AV4" s="307"/>
      <c r="AW4" s="307"/>
      <c r="AX4" s="307"/>
      <c r="AY4" s="307"/>
      <c r="AZ4" s="307"/>
      <c r="BA4" s="307"/>
      <c r="BB4" s="307"/>
      <c r="BC4" s="307"/>
      <c r="BD4" s="307"/>
      <c r="BE4" s="307"/>
      <c r="BF4" s="307"/>
      <c r="BG4" s="307"/>
      <c r="BH4" s="307"/>
      <c r="BI4" s="307"/>
      <c r="BJ4" s="307"/>
      <c r="BK4" s="307"/>
      <c r="BL4" s="307"/>
      <c r="BM4" s="307"/>
      <c r="BN4" s="307"/>
      <c r="BO4" s="307"/>
      <c r="BP4" s="307"/>
      <c r="BQ4" s="307"/>
      <c r="BR4" s="307"/>
      <c r="BS4" s="308"/>
      <c r="BT4" s="196"/>
      <c r="BU4" s="196"/>
      <c r="BV4" s="6"/>
    </row>
    <row r="5" spans="1:74" ht="12" customHeight="1">
      <c r="A5" s="5"/>
      <c r="B5" s="310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27"/>
      <c r="P5" s="327"/>
      <c r="Q5" s="328"/>
      <c r="R5" s="310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3"/>
      <c r="AH5" s="306"/>
      <c r="AI5" s="307"/>
      <c r="AJ5" s="307"/>
      <c r="AK5" s="307"/>
      <c r="AL5" s="307"/>
      <c r="AM5" s="307"/>
      <c r="AN5" s="307"/>
      <c r="AO5" s="307"/>
      <c r="AP5" s="307"/>
      <c r="AQ5" s="307"/>
      <c r="AR5" s="307"/>
      <c r="AS5" s="307"/>
      <c r="AT5" s="307"/>
      <c r="AU5" s="307"/>
      <c r="AV5" s="307"/>
      <c r="AW5" s="307"/>
      <c r="AX5" s="307"/>
      <c r="AY5" s="307"/>
      <c r="AZ5" s="307"/>
      <c r="BA5" s="307"/>
      <c r="BB5" s="307"/>
      <c r="BC5" s="307"/>
      <c r="BD5" s="307"/>
      <c r="BE5" s="307"/>
      <c r="BF5" s="307"/>
      <c r="BG5" s="307"/>
      <c r="BH5" s="307"/>
      <c r="BI5" s="307"/>
      <c r="BJ5" s="307"/>
      <c r="BK5" s="307"/>
      <c r="BL5" s="307"/>
      <c r="BM5" s="307"/>
      <c r="BN5" s="307"/>
      <c r="BO5" s="307"/>
      <c r="BP5" s="307"/>
      <c r="BQ5" s="307"/>
      <c r="BR5" s="307"/>
      <c r="BS5" s="308"/>
      <c r="BT5" s="196"/>
      <c r="BU5" s="196"/>
      <c r="BV5" s="6"/>
    </row>
    <row r="6" spans="1:74" ht="12" customHeight="1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6"/>
    </row>
    <row r="7" spans="1:74" ht="12" customHeight="1">
      <c r="A7" s="5"/>
      <c r="B7" s="314" t="s">
        <v>4</v>
      </c>
      <c r="C7" s="315"/>
      <c r="D7" s="315"/>
      <c r="E7" s="316"/>
      <c r="F7" s="330" t="s">
        <v>249</v>
      </c>
      <c r="G7" s="331"/>
      <c r="H7" s="331"/>
      <c r="I7" s="331"/>
      <c r="J7" s="317" t="s">
        <v>5</v>
      </c>
      <c r="K7" s="317"/>
      <c r="L7" s="215"/>
      <c r="M7" s="215"/>
      <c r="N7" s="215"/>
      <c r="O7" s="215"/>
      <c r="P7" s="317" t="s">
        <v>6</v>
      </c>
      <c r="Q7" s="319"/>
      <c r="R7" s="314" t="s">
        <v>7</v>
      </c>
      <c r="S7" s="315"/>
      <c r="T7" s="315"/>
      <c r="U7" s="315"/>
      <c r="V7" s="315"/>
      <c r="W7" s="316"/>
      <c r="X7" s="120"/>
      <c r="Y7" s="121"/>
      <c r="Z7" s="121"/>
      <c r="AA7" s="121"/>
      <c r="AB7" s="121"/>
      <c r="AC7" s="121"/>
      <c r="AD7" s="121"/>
      <c r="AE7" s="121"/>
      <c r="AF7" s="121"/>
      <c r="AG7" s="122"/>
      <c r="AH7" s="314" t="s">
        <v>8</v>
      </c>
      <c r="AI7" s="315"/>
      <c r="AJ7" s="315"/>
      <c r="AK7" s="316"/>
      <c r="AL7" s="120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2"/>
      <c r="AX7" s="7"/>
      <c r="AY7" s="114" t="s">
        <v>9</v>
      </c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6"/>
    </row>
    <row r="8" spans="1:74" ht="12" customHeight="1">
      <c r="A8" s="5"/>
      <c r="B8" s="281"/>
      <c r="C8" s="282"/>
      <c r="D8" s="282"/>
      <c r="E8" s="283"/>
      <c r="F8" s="229"/>
      <c r="G8" s="332"/>
      <c r="H8" s="332"/>
      <c r="I8" s="332"/>
      <c r="J8" s="318"/>
      <c r="K8" s="318"/>
      <c r="L8" s="66"/>
      <c r="M8" s="66"/>
      <c r="N8" s="66"/>
      <c r="O8" s="66"/>
      <c r="P8" s="318"/>
      <c r="Q8" s="320"/>
      <c r="R8" s="281" t="s">
        <v>10</v>
      </c>
      <c r="S8" s="282"/>
      <c r="T8" s="282"/>
      <c r="U8" s="282"/>
      <c r="V8" s="282"/>
      <c r="W8" s="283"/>
      <c r="X8" s="180"/>
      <c r="Y8" s="181"/>
      <c r="Z8" s="181"/>
      <c r="AA8" s="181"/>
      <c r="AB8" s="181"/>
      <c r="AC8" s="181"/>
      <c r="AD8" s="181"/>
      <c r="AE8" s="181"/>
      <c r="AF8" s="181"/>
      <c r="AG8" s="182"/>
      <c r="AH8" s="281" t="s">
        <v>11</v>
      </c>
      <c r="AI8" s="282"/>
      <c r="AJ8" s="282"/>
      <c r="AK8" s="283"/>
      <c r="AL8" s="180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2"/>
      <c r="AX8" s="7"/>
      <c r="AY8" s="114" t="s">
        <v>12</v>
      </c>
      <c r="AZ8" s="114"/>
      <c r="BA8" s="114"/>
      <c r="BB8" s="114"/>
      <c r="BC8" s="114" t="s">
        <v>13</v>
      </c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276" t="s">
        <v>14</v>
      </c>
      <c r="BO8" s="114"/>
      <c r="BP8" s="114"/>
      <c r="BQ8" s="114" t="s">
        <v>15</v>
      </c>
      <c r="BR8" s="114"/>
      <c r="BS8" s="114"/>
      <c r="BT8" s="114" t="s">
        <v>16</v>
      </c>
      <c r="BU8" s="114"/>
      <c r="BV8" s="6"/>
    </row>
    <row r="9" spans="1:74" ht="12" customHeight="1">
      <c r="A9" s="5"/>
      <c r="B9" s="281" t="s">
        <v>17</v>
      </c>
      <c r="C9" s="282"/>
      <c r="D9" s="282"/>
      <c r="E9" s="283"/>
      <c r="F9" s="55" t="s">
        <v>250</v>
      </c>
      <c r="G9" s="66"/>
      <c r="H9" s="66"/>
      <c r="I9" s="8" t="s">
        <v>5</v>
      </c>
      <c r="J9" s="181"/>
      <c r="K9" s="181"/>
      <c r="L9" s="181"/>
      <c r="M9" s="8" t="s">
        <v>6</v>
      </c>
      <c r="N9" s="66"/>
      <c r="O9" s="66"/>
      <c r="P9" s="66"/>
      <c r="Q9" s="9" t="s">
        <v>18</v>
      </c>
      <c r="R9" s="281" t="s">
        <v>19</v>
      </c>
      <c r="S9" s="282"/>
      <c r="T9" s="282"/>
      <c r="U9" s="282"/>
      <c r="V9" s="282"/>
      <c r="W9" s="283"/>
      <c r="X9" s="180"/>
      <c r="Y9" s="181"/>
      <c r="Z9" s="181"/>
      <c r="AA9" s="181"/>
      <c r="AB9" s="181"/>
      <c r="AC9" s="181"/>
      <c r="AD9" s="181"/>
      <c r="AE9" s="181"/>
      <c r="AF9" s="181"/>
      <c r="AG9" s="182"/>
      <c r="AH9" s="333" t="s">
        <v>20</v>
      </c>
      <c r="AI9" s="334"/>
      <c r="AJ9" s="334"/>
      <c r="AK9" s="334"/>
      <c r="AL9" s="347" t="s">
        <v>167</v>
      </c>
      <c r="AM9" s="348"/>
      <c r="AN9" s="348" t="s">
        <v>168</v>
      </c>
      <c r="AO9" s="348"/>
      <c r="AP9" s="348" t="s">
        <v>169</v>
      </c>
      <c r="AQ9" s="348"/>
      <c r="AR9" s="348" t="s">
        <v>170</v>
      </c>
      <c r="AS9" s="348"/>
      <c r="AT9" s="348" t="s">
        <v>171</v>
      </c>
      <c r="AU9" s="348"/>
      <c r="AV9" s="348" t="s">
        <v>172</v>
      </c>
      <c r="AW9" s="350"/>
      <c r="AX9" s="7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42" t="s">
        <v>21</v>
      </c>
      <c r="BU9" s="42" t="s">
        <v>22</v>
      </c>
      <c r="BV9" s="6"/>
    </row>
    <row r="10" spans="1:74" ht="12" customHeight="1">
      <c r="A10" s="5"/>
      <c r="B10" s="281" t="s">
        <v>23</v>
      </c>
      <c r="C10" s="282"/>
      <c r="D10" s="282"/>
      <c r="E10" s="283"/>
      <c r="F10" s="303" t="s">
        <v>24</v>
      </c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5"/>
      <c r="R10" s="281" t="s">
        <v>25</v>
      </c>
      <c r="S10" s="282"/>
      <c r="T10" s="282"/>
      <c r="U10" s="282"/>
      <c r="V10" s="282"/>
      <c r="W10" s="283"/>
      <c r="X10" s="180"/>
      <c r="Y10" s="181"/>
      <c r="Z10" s="181"/>
      <c r="AA10" s="181"/>
      <c r="AB10" s="181"/>
      <c r="AC10" s="181"/>
      <c r="AD10" s="181"/>
      <c r="AE10" s="181"/>
      <c r="AF10" s="181"/>
      <c r="AG10" s="182"/>
      <c r="AH10" s="333"/>
      <c r="AI10" s="334"/>
      <c r="AJ10" s="334"/>
      <c r="AK10" s="334"/>
      <c r="AL10" s="349"/>
      <c r="AM10" s="301"/>
      <c r="AN10" s="301"/>
      <c r="AO10" s="301"/>
      <c r="AP10" s="301"/>
      <c r="AQ10" s="301"/>
      <c r="AR10" s="301"/>
      <c r="AS10" s="301"/>
      <c r="AT10" s="301"/>
      <c r="AU10" s="301"/>
      <c r="AV10" s="301"/>
      <c r="AW10" s="302"/>
      <c r="AX10" s="7"/>
      <c r="AY10" s="255" t="s">
        <v>27</v>
      </c>
      <c r="AZ10" s="255"/>
      <c r="BA10" s="255"/>
      <c r="BB10" s="255"/>
      <c r="BC10" s="57" t="s">
        <v>28</v>
      </c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6"/>
      <c r="BO10" s="56"/>
      <c r="BP10" s="56"/>
      <c r="BQ10" s="56"/>
      <c r="BR10" s="56"/>
      <c r="BS10" s="56"/>
      <c r="BT10" s="41">
        <v>18</v>
      </c>
      <c r="BU10" s="41">
        <v>24</v>
      </c>
      <c r="BV10" s="6"/>
    </row>
    <row r="11" spans="1:74" ht="12" customHeight="1">
      <c r="A11" s="5"/>
      <c r="B11" s="281"/>
      <c r="C11" s="282"/>
      <c r="D11" s="282"/>
      <c r="E11" s="283"/>
      <c r="F11" s="299"/>
      <c r="G11" s="300"/>
      <c r="H11" s="300"/>
      <c r="I11" s="300"/>
      <c r="J11" s="300"/>
      <c r="K11" s="300"/>
      <c r="L11" s="300"/>
      <c r="M11" s="300"/>
      <c r="N11" s="300"/>
      <c r="O11" s="301" t="s">
        <v>30</v>
      </c>
      <c r="P11" s="301"/>
      <c r="Q11" s="302"/>
      <c r="R11" s="281"/>
      <c r="S11" s="282"/>
      <c r="T11" s="282"/>
      <c r="U11" s="282"/>
      <c r="V11" s="282"/>
      <c r="W11" s="283"/>
      <c r="X11" s="180"/>
      <c r="Y11" s="181"/>
      <c r="Z11" s="181"/>
      <c r="AA11" s="181"/>
      <c r="AB11" s="181"/>
      <c r="AC11" s="181"/>
      <c r="AD11" s="181"/>
      <c r="AE11" s="181"/>
      <c r="AF11" s="181"/>
      <c r="AG11" s="182"/>
      <c r="AH11" s="281" t="s">
        <v>173</v>
      </c>
      <c r="AI11" s="282"/>
      <c r="AJ11" s="282"/>
      <c r="AK11" s="282"/>
      <c r="AL11" s="65" t="s">
        <v>174</v>
      </c>
      <c r="AM11" s="66"/>
      <c r="AN11" s="66"/>
      <c r="AO11" s="66"/>
      <c r="AP11" s="66"/>
      <c r="AQ11" s="66"/>
      <c r="AR11" s="66" t="s">
        <v>175</v>
      </c>
      <c r="AS11" s="66"/>
      <c r="AT11" s="66"/>
      <c r="AU11" s="66"/>
      <c r="AV11" s="66"/>
      <c r="AW11" s="67"/>
      <c r="AX11" s="7"/>
      <c r="AY11" s="255"/>
      <c r="AZ11" s="255"/>
      <c r="BA11" s="255"/>
      <c r="BB11" s="255"/>
      <c r="BC11" s="137" t="s">
        <v>36</v>
      </c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74"/>
      <c r="BO11" s="74"/>
      <c r="BP11" s="74"/>
      <c r="BQ11" s="74"/>
      <c r="BR11" s="74"/>
      <c r="BS11" s="74"/>
      <c r="BT11" s="37"/>
      <c r="BU11" s="37"/>
      <c r="BV11" s="6"/>
    </row>
    <row r="12" spans="1:74" ht="12" customHeight="1">
      <c r="A12" s="5"/>
      <c r="B12" s="281" t="s">
        <v>37</v>
      </c>
      <c r="C12" s="282"/>
      <c r="D12" s="282"/>
      <c r="E12" s="283"/>
      <c r="F12" s="287" t="s">
        <v>38</v>
      </c>
      <c r="G12" s="288"/>
      <c r="H12" s="288"/>
      <c r="I12" s="288"/>
      <c r="J12" s="288"/>
      <c r="K12" s="289">
        <f>G9+30-G7+IF((J9-L7)&gt;=1,1,0)</f>
        <v>30</v>
      </c>
      <c r="L12" s="289"/>
      <c r="M12" s="289"/>
      <c r="N12" s="289"/>
      <c r="O12" s="291" t="s">
        <v>5</v>
      </c>
      <c r="P12" s="291"/>
      <c r="Q12" s="292"/>
      <c r="R12" s="281" t="s">
        <v>39</v>
      </c>
      <c r="S12" s="282"/>
      <c r="T12" s="282"/>
      <c r="U12" s="282"/>
      <c r="V12" s="282"/>
      <c r="W12" s="283"/>
      <c r="X12" s="180"/>
      <c r="Y12" s="181"/>
      <c r="Z12" s="181"/>
      <c r="AA12" s="181"/>
      <c r="AB12" s="181"/>
      <c r="AC12" s="181"/>
      <c r="AD12" s="181"/>
      <c r="AE12" s="181"/>
      <c r="AF12" s="181"/>
      <c r="AG12" s="182"/>
      <c r="AH12" s="281" t="s">
        <v>234</v>
      </c>
      <c r="AI12" s="282"/>
      <c r="AJ12" s="282"/>
      <c r="AK12" s="283"/>
      <c r="AL12" s="65" t="s">
        <v>176</v>
      </c>
      <c r="AM12" s="66"/>
      <c r="AN12" s="66"/>
      <c r="AO12" s="66"/>
      <c r="AP12" s="66" t="s">
        <v>114</v>
      </c>
      <c r="AQ12" s="66"/>
      <c r="AR12" s="66"/>
      <c r="AS12" s="66"/>
      <c r="AT12" s="297" t="s">
        <v>177</v>
      </c>
      <c r="AU12" s="297"/>
      <c r="AV12" s="297"/>
      <c r="AW12" s="298"/>
      <c r="AX12" s="7"/>
      <c r="AY12" s="123" t="s">
        <v>45</v>
      </c>
      <c r="AZ12" s="124"/>
      <c r="BA12" s="124"/>
      <c r="BB12" s="125"/>
      <c r="BC12" s="57" t="s">
        <v>46</v>
      </c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6"/>
      <c r="BO12" s="56"/>
      <c r="BP12" s="56"/>
      <c r="BQ12" s="56"/>
      <c r="BR12" s="56"/>
      <c r="BS12" s="56"/>
      <c r="BT12" s="41">
        <v>24</v>
      </c>
      <c r="BU12" s="41" t="s">
        <v>29</v>
      </c>
      <c r="BV12" s="6"/>
    </row>
    <row r="13" spans="1:74" ht="12" customHeight="1">
      <c r="A13" s="5"/>
      <c r="B13" s="284"/>
      <c r="C13" s="285"/>
      <c r="D13" s="285"/>
      <c r="E13" s="286"/>
      <c r="F13" s="295"/>
      <c r="G13" s="296"/>
      <c r="H13" s="296"/>
      <c r="I13" s="296"/>
      <c r="J13" s="296"/>
      <c r="K13" s="290"/>
      <c r="L13" s="290"/>
      <c r="M13" s="290"/>
      <c r="N13" s="290"/>
      <c r="O13" s="293"/>
      <c r="P13" s="293"/>
      <c r="Q13" s="294"/>
      <c r="R13" s="284" t="s">
        <v>47</v>
      </c>
      <c r="S13" s="285"/>
      <c r="T13" s="285"/>
      <c r="U13" s="285"/>
      <c r="V13" s="285"/>
      <c r="W13" s="286"/>
      <c r="X13" s="130"/>
      <c r="Y13" s="131"/>
      <c r="Z13" s="131"/>
      <c r="AA13" s="131"/>
      <c r="AB13" s="131"/>
      <c r="AC13" s="131"/>
      <c r="AD13" s="131"/>
      <c r="AE13" s="131"/>
      <c r="AF13" s="131"/>
      <c r="AG13" s="132"/>
      <c r="AH13" s="284" t="s">
        <v>48</v>
      </c>
      <c r="AI13" s="285"/>
      <c r="AJ13" s="285"/>
      <c r="AK13" s="286"/>
      <c r="AL13" s="130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2"/>
      <c r="AX13" s="7"/>
      <c r="AY13" s="184"/>
      <c r="AZ13" s="185"/>
      <c r="BA13" s="185"/>
      <c r="BB13" s="186"/>
      <c r="BC13" s="100" t="s">
        <v>178</v>
      </c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69"/>
      <c r="BO13" s="69"/>
      <c r="BP13" s="69"/>
      <c r="BQ13" s="69"/>
      <c r="BR13" s="69"/>
      <c r="BS13" s="69"/>
      <c r="BT13" s="39">
        <v>348</v>
      </c>
      <c r="BU13" s="39">
        <v>438</v>
      </c>
      <c r="BV13" s="6"/>
    </row>
    <row r="14" spans="1:74" ht="12" customHeight="1">
      <c r="A14" s="5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184"/>
      <c r="AZ14" s="185"/>
      <c r="BA14" s="185"/>
      <c r="BB14" s="186"/>
      <c r="BC14" s="100" t="s">
        <v>49</v>
      </c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69"/>
      <c r="BO14" s="69"/>
      <c r="BP14" s="69"/>
      <c r="BQ14" s="69"/>
      <c r="BR14" s="69"/>
      <c r="BS14" s="69"/>
      <c r="BT14" s="39">
        <v>18</v>
      </c>
      <c r="BU14" s="39" t="s">
        <v>29</v>
      </c>
      <c r="BV14" s="6"/>
    </row>
    <row r="15" spans="1:74" ht="12" customHeight="1">
      <c r="A15" s="5"/>
      <c r="B15" s="276" t="s">
        <v>50</v>
      </c>
      <c r="C15" s="276"/>
      <c r="D15" s="114" t="s">
        <v>51</v>
      </c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 t="s">
        <v>52</v>
      </c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7"/>
      <c r="AI15" s="7"/>
      <c r="AJ15" s="22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7"/>
      <c r="AX15" s="7"/>
      <c r="AY15" s="126"/>
      <c r="AZ15" s="127"/>
      <c r="BA15" s="127"/>
      <c r="BB15" s="128"/>
      <c r="BC15" s="137" t="s">
        <v>36</v>
      </c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74"/>
      <c r="BO15" s="74"/>
      <c r="BP15" s="74"/>
      <c r="BQ15" s="74"/>
      <c r="BR15" s="74"/>
      <c r="BS15" s="74"/>
      <c r="BT15" s="37"/>
      <c r="BU15" s="37"/>
      <c r="BV15" s="6"/>
    </row>
    <row r="16" spans="1:74" ht="12" customHeight="1">
      <c r="A16" s="5"/>
      <c r="B16" s="276"/>
      <c r="C16" s="276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 t="s">
        <v>55</v>
      </c>
      <c r="T16" s="114"/>
      <c r="U16" s="114"/>
      <c r="V16" s="114"/>
      <c r="W16" s="114"/>
      <c r="X16" s="114" t="s">
        <v>56</v>
      </c>
      <c r="Y16" s="114"/>
      <c r="Z16" s="114"/>
      <c r="AA16" s="114"/>
      <c r="AB16" s="114"/>
      <c r="AC16" s="114" t="s">
        <v>57</v>
      </c>
      <c r="AD16" s="114"/>
      <c r="AE16" s="114"/>
      <c r="AF16" s="114"/>
      <c r="AG16" s="114"/>
      <c r="AH16" s="7"/>
      <c r="AI16" s="7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346"/>
      <c r="AU16" s="346"/>
      <c r="AV16" s="346"/>
      <c r="AW16" s="7"/>
      <c r="AX16" s="7"/>
      <c r="AY16" s="123" t="s">
        <v>53</v>
      </c>
      <c r="AZ16" s="124"/>
      <c r="BA16" s="124"/>
      <c r="BB16" s="125"/>
      <c r="BC16" s="274" t="s">
        <v>54</v>
      </c>
      <c r="BD16" s="274"/>
      <c r="BE16" s="274"/>
      <c r="BF16" s="274"/>
      <c r="BG16" s="274"/>
      <c r="BH16" s="274"/>
      <c r="BI16" s="274"/>
      <c r="BJ16" s="274"/>
      <c r="BK16" s="274"/>
      <c r="BL16" s="274"/>
      <c r="BM16" s="274"/>
      <c r="BN16" s="340"/>
      <c r="BO16" s="340"/>
      <c r="BP16" s="340"/>
      <c r="BQ16" s="56"/>
      <c r="BR16" s="56"/>
      <c r="BS16" s="56"/>
      <c r="BT16" s="41">
        <v>18</v>
      </c>
      <c r="BU16" s="41">
        <v>54</v>
      </c>
      <c r="BV16" s="6"/>
    </row>
    <row r="17" spans="1:74" ht="12" customHeight="1">
      <c r="A17" s="5"/>
      <c r="B17" s="157" t="s">
        <v>59</v>
      </c>
      <c r="C17" s="157"/>
      <c r="D17" s="56" t="s">
        <v>60</v>
      </c>
      <c r="E17" s="56"/>
      <c r="F17" s="158" t="s">
        <v>61</v>
      </c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60" t="s">
        <v>62</v>
      </c>
      <c r="T17" s="160"/>
      <c r="U17" s="160"/>
      <c r="V17" s="160"/>
      <c r="W17" s="160"/>
      <c r="X17" s="278" t="s">
        <v>62</v>
      </c>
      <c r="Y17" s="278"/>
      <c r="Z17" s="278"/>
      <c r="AA17" s="278"/>
      <c r="AB17" s="278"/>
      <c r="AC17" s="279"/>
      <c r="AD17" s="279"/>
      <c r="AE17" s="279"/>
      <c r="AF17" s="279"/>
      <c r="AG17" s="279"/>
      <c r="AH17" s="7"/>
      <c r="AI17" s="7"/>
      <c r="AJ17" s="195"/>
      <c r="AK17" s="195"/>
      <c r="AL17" s="195"/>
      <c r="AM17" s="195"/>
      <c r="AN17" s="195"/>
      <c r="AO17" s="195"/>
      <c r="AP17" s="99"/>
      <c r="AQ17" s="99"/>
      <c r="AR17" s="99"/>
      <c r="AS17" s="99"/>
      <c r="AT17" s="99"/>
      <c r="AU17" s="99"/>
      <c r="AV17" s="99"/>
      <c r="AW17" s="7"/>
      <c r="AX17" s="7"/>
      <c r="AY17" s="184"/>
      <c r="AZ17" s="185"/>
      <c r="BA17" s="185"/>
      <c r="BB17" s="186"/>
      <c r="BC17" s="275" t="s">
        <v>58</v>
      </c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69"/>
      <c r="BO17" s="69"/>
      <c r="BP17" s="69"/>
      <c r="BQ17" s="69"/>
      <c r="BR17" s="69"/>
      <c r="BS17" s="69"/>
      <c r="BT17" s="39">
        <v>18</v>
      </c>
      <c r="BU17" s="39">
        <v>90</v>
      </c>
      <c r="BV17" s="6"/>
    </row>
    <row r="18" spans="1:74" ht="12" customHeight="1">
      <c r="A18" s="5"/>
      <c r="B18" s="157"/>
      <c r="C18" s="157"/>
      <c r="D18" s="69"/>
      <c r="E18" s="6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61"/>
      <c r="T18" s="161"/>
      <c r="U18" s="161"/>
      <c r="V18" s="161"/>
      <c r="W18" s="161"/>
      <c r="X18" s="219"/>
      <c r="Y18" s="219"/>
      <c r="Z18" s="219"/>
      <c r="AA18" s="219"/>
      <c r="AB18" s="219"/>
      <c r="AC18" s="280"/>
      <c r="AD18" s="280"/>
      <c r="AE18" s="280"/>
      <c r="AF18" s="280"/>
      <c r="AG18" s="280"/>
      <c r="AH18" s="7"/>
      <c r="AI18" s="7"/>
      <c r="AJ18" s="195"/>
      <c r="AK18" s="195"/>
      <c r="AL18" s="195"/>
      <c r="AM18" s="195"/>
      <c r="AN18" s="195"/>
      <c r="AO18" s="195"/>
      <c r="AP18" s="99"/>
      <c r="AQ18" s="99"/>
      <c r="AR18" s="99"/>
      <c r="AS18" s="99"/>
      <c r="AT18" s="99"/>
      <c r="AU18" s="99"/>
      <c r="AV18" s="99"/>
      <c r="AW18" s="7"/>
      <c r="AX18" s="7"/>
      <c r="AY18" s="184"/>
      <c r="AZ18" s="185"/>
      <c r="BA18" s="185"/>
      <c r="BB18" s="186"/>
      <c r="BC18" s="275" t="s">
        <v>63</v>
      </c>
      <c r="BD18" s="275"/>
      <c r="BE18" s="275"/>
      <c r="BF18" s="275"/>
      <c r="BG18" s="275"/>
      <c r="BH18" s="275"/>
      <c r="BI18" s="275"/>
      <c r="BJ18" s="275"/>
      <c r="BK18" s="275"/>
      <c r="BL18" s="275"/>
      <c r="BM18" s="275"/>
      <c r="BN18" s="69"/>
      <c r="BO18" s="69"/>
      <c r="BP18" s="69"/>
      <c r="BQ18" s="69"/>
      <c r="BR18" s="69"/>
      <c r="BS18" s="69"/>
      <c r="BT18" s="39">
        <v>18</v>
      </c>
      <c r="BU18" s="39" t="s">
        <v>29</v>
      </c>
      <c r="BV18" s="6"/>
    </row>
    <row r="19" spans="1:74" ht="12" customHeight="1">
      <c r="A19" s="5"/>
      <c r="B19" s="157"/>
      <c r="C19" s="157"/>
      <c r="D19" s="69" t="s">
        <v>65</v>
      </c>
      <c r="E19" s="69"/>
      <c r="F19" s="159" t="s">
        <v>66</v>
      </c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61" t="s">
        <v>62</v>
      </c>
      <c r="T19" s="161"/>
      <c r="U19" s="161"/>
      <c r="V19" s="161"/>
      <c r="W19" s="161"/>
      <c r="X19" s="219"/>
      <c r="Y19" s="219"/>
      <c r="Z19" s="219"/>
      <c r="AA19" s="219"/>
      <c r="AB19" s="219"/>
      <c r="AC19" s="219" t="s">
        <v>62</v>
      </c>
      <c r="AD19" s="219"/>
      <c r="AE19" s="219"/>
      <c r="AF19" s="219"/>
      <c r="AG19" s="219"/>
      <c r="AH19" s="7"/>
      <c r="AI19" s="7"/>
      <c r="AJ19" s="10" t="s">
        <v>97</v>
      </c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184"/>
      <c r="AZ19" s="185"/>
      <c r="BA19" s="185"/>
      <c r="BB19" s="186"/>
      <c r="BC19" s="275" t="s">
        <v>67</v>
      </c>
      <c r="BD19" s="275"/>
      <c r="BE19" s="275"/>
      <c r="BF19" s="275"/>
      <c r="BG19" s="275"/>
      <c r="BH19" s="275"/>
      <c r="BI19" s="275"/>
      <c r="BJ19" s="275"/>
      <c r="BK19" s="275"/>
      <c r="BL19" s="275"/>
      <c r="BM19" s="275"/>
      <c r="BN19" s="69"/>
      <c r="BO19" s="69"/>
      <c r="BP19" s="69"/>
      <c r="BQ19" s="69"/>
      <c r="BR19" s="69"/>
      <c r="BS19" s="69"/>
      <c r="BT19" s="39">
        <v>48</v>
      </c>
      <c r="BU19" s="39">
        <v>162</v>
      </c>
      <c r="BV19" s="6"/>
    </row>
    <row r="20" spans="1:74" ht="12" customHeight="1">
      <c r="A20" s="5"/>
      <c r="B20" s="157"/>
      <c r="C20" s="157"/>
      <c r="D20" s="69"/>
      <c r="E20" s="6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61"/>
      <c r="T20" s="161"/>
      <c r="U20" s="161"/>
      <c r="V20" s="161"/>
      <c r="W20" s="161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7"/>
      <c r="AI20" s="7"/>
      <c r="AJ20" s="114" t="s">
        <v>99</v>
      </c>
      <c r="AK20" s="114"/>
      <c r="AL20" s="114"/>
      <c r="AM20" s="114"/>
      <c r="AN20" s="114"/>
      <c r="AO20" s="114"/>
      <c r="AP20" s="114" t="s">
        <v>100</v>
      </c>
      <c r="AQ20" s="114"/>
      <c r="AR20" s="114"/>
      <c r="AS20" s="114"/>
      <c r="AT20" s="277" t="s">
        <v>101</v>
      </c>
      <c r="AU20" s="277"/>
      <c r="AV20" s="277"/>
      <c r="AW20" s="7"/>
      <c r="AX20" s="7"/>
      <c r="AY20" s="126"/>
      <c r="AZ20" s="127"/>
      <c r="BA20" s="127"/>
      <c r="BB20" s="128"/>
      <c r="BC20" s="137" t="s">
        <v>36</v>
      </c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341"/>
      <c r="BO20" s="341"/>
      <c r="BP20" s="341"/>
      <c r="BQ20" s="74"/>
      <c r="BR20" s="74"/>
      <c r="BS20" s="74"/>
      <c r="BT20" s="37"/>
      <c r="BU20" s="37"/>
      <c r="BV20" s="6"/>
    </row>
    <row r="21" spans="1:74" ht="12" customHeight="1">
      <c r="A21" s="5"/>
      <c r="B21" s="157"/>
      <c r="C21" s="157"/>
      <c r="D21" s="69" t="s">
        <v>68</v>
      </c>
      <c r="E21" s="69"/>
      <c r="F21" s="159" t="s">
        <v>239</v>
      </c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61" t="s">
        <v>62</v>
      </c>
      <c r="T21" s="161"/>
      <c r="U21" s="161"/>
      <c r="V21" s="161"/>
      <c r="W21" s="161"/>
      <c r="X21" s="219" t="s">
        <v>62</v>
      </c>
      <c r="Y21" s="219"/>
      <c r="Z21" s="219"/>
      <c r="AA21" s="219"/>
      <c r="AB21" s="219"/>
      <c r="AC21" s="138">
        <f>ROUND(AC17+X19,1)</f>
        <v>0</v>
      </c>
      <c r="AD21" s="138"/>
      <c r="AE21" s="138"/>
      <c r="AF21" s="138"/>
      <c r="AG21" s="138"/>
      <c r="AH21" s="7"/>
      <c r="AI21" s="7"/>
      <c r="AJ21" s="119" t="s">
        <v>104</v>
      </c>
      <c r="AK21" s="119"/>
      <c r="AL21" s="119"/>
      <c r="AM21" s="119"/>
      <c r="AN21" s="119"/>
      <c r="AO21" s="119"/>
      <c r="AP21" s="342"/>
      <c r="AQ21" s="342"/>
      <c r="AR21" s="342"/>
      <c r="AS21" s="342"/>
      <c r="AT21" s="56"/>
      <c r="AU21" s="56"/>
      <c r="AV21" s="56"/>
      <c r="AW21" s="7"/>
      <c r="AX21" s="7"/>
      <c r="AY21" s="123" t="s">
        <v>69</v>
      </c>
      <c r="AZ21" s="124"/>
      <c r="BA21" s="124"/>
      <c r="BB21" s="125"/>
      <c r="BC21" s="274" t="s">
        <v>179</v>
      </c>
      <c r="BD21" s="274"/>
      <c r="BE21" s="274"/>
      <c r="BF21" s="274"/>
      <c r="BG21" s="274"/>
      <c r="BH21" s="274"/>
      <c r="BI21" s="274"/>
      <c r="BJ21" s="274"/>
      <c r="BK21" s="274"/>
      <c r="BL21" s="274"/>
      <c r="BM21" s="274"/>
      <c r="BN21" s="56"/>
      <c r="BO21" s="56"/>
      <c r="BP21" s="56"/>
      <c r="BQ21" s="56"/>
      <c r="BR21" s="56"/>
      <c r="BS21" s="56"/>
      <c r="BT21" s="41">
        <v>12</v>
      </c>
      <c r="BU21" s="41">
        <v>48</v>
      </c>
      <c r="BV21" s="6"/>
    </row>
    <row r="22" spans="1:74" ht="12" customHeight="1">
      <c r="A22" s="5"/>
      <c r="B22" s="157"/>
      <c r="C22" s="157"/>
      <c r="D22" s="74"/>
      <c r="E22" s="74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218"/>
      <c r="T22" s="218"/>
      <c r="U22" s="218"/>
      <c r="V22" s="218"/>
      <c r="W22" s="218"/>
      <c r="X22" s="220"/>
      <c r="Y22" s="220"/>
      <c r="Z22" s="220"/>
      <c r="AA22" s="220"/>
      <c r="AB22" s="220"/>
      <c r="AC22" s="139"/>
      <c r="AD22" s="139"/>
      <c r="AE22" s="139"/>
      <c r="AF22" s="139"/>
      <c r="AG22" s="139"/>
      <c r="AH22" s="7"/>
      <c r="AI22" s="7"/>
      <c r="AJ22" s="178" t="s">
        <v>107</v>
      </c>
      <c r="AK22" s="178"/>
      <c r="AL22" s="178"/>
      <c r="AM22" s="178"/>
      <c r="AN22" s="178"/>
      <c r="AO22" s="178"/>
      <c r="AP22" s="343"/>
      <c r="AQ22" s="343"/>
      <c r="AR22" s="343"/>
      <c r="AS22" s="343"/>
      <c r="AT22" s="69"/>
      <c r="AU22" s="69"/>
      <c r="AV22" s="69"/>
      <c r="AW22" s="7"/>
      <c r="AX22" s="7"/>
      <c r="AY22" s="184"/>
      <c r="AZ22" s="185"/>
      <c r="BA22" s="185"/>
      <c r="BB22" s="186"/>
      <c r="BC22" s="275" t="s">
        <v>180</v>
      </c>
      <c r="BD22" s="275"/>
      <c r="BE22" s="275"/>
      <c r="BF22" s="275"/>
      <c r="BG22" s="275"/>
      <c r="BH22" s="275"/>
      <c r="BI22" s="275"/>
      <c r="BJ22" s="275"/>
      <c r="BK22" s="275"/>
      <c r="BL22" s="275"/>
      <c r="BM22" s="275"/>
      <c r="BN22" s="69"/>
      <c r="BO22" s="69"/>
      <c r="BP22" s="69"/>
      <c r="BQ22" s="69"/>
      <c r="BR22" s="69"/>
      <c r="BS22" s="69"/>
      <c r="BT22" s="39">
        <v>90</v>
      </c>
      <c r="BU22" s="39"/>
      <c r="BV22" s="6"/>
    </row>
    <row r="23" spans="1:74" ht="12" customHeight="1">
      <c r="A23" s="5"/>
      <c r="B23" s="157" t="s">
        <v>72</v>
      </c>
      <c r="C23" s="157"/>
      <c r="D23" s="56" t="s">
        <v>73</v>
      </c>
      <c r="E23" s="56"/>
      <c r="F23" s="158" t="s">
        <v>74</v>
      </c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60"/>
      <c r="T23" s="160"/>
      <c r="U23" s="160"/>
      <c r="V23" s="160"/>
      <c r="W23" s="160"/>
      <c r="X23" s="267" t="s">
        <v>62</v>
      </c>
      <c r="Y23" s="268"/>
      <c r="Z23" s="268"/>
      <c r="AA23" s="268"/>
      <c r="AB23" s="269"/>
      <c r="AC23" s="267" t="s">
        <v>62</v>
      </c>
      <c r="AD23" s="268"/>
      <c r="AE23" s="268"/>
      <c r="AF23" s="268"/>
      <c r="AG23" s="269"/>
      <c r="AH23" s="7"/>
      <c r="AI23" s="7"/>
      <c r="AJ23" s="178" t="s">
        <v>111</v>
      </c>
      <c r="AK23" s="178"/>
      <c r="AL23" s="178"/>
      <c r="AM23" s="178"/>
      <c r="AN23" s="178"/>
      <c r="AO23" s="178"/>
      <c r="AP23" s="343"/>
      <c r="AQ23" s="343"/>
      <c r="AR23" s="343"/>
      <c r="AS23" s="343"/>
      <c r="AT23" s="69"/>
      <c r="AU23" s="69"/>
      <c r="AV23" s="69"/>
      <c r="AW23" s="7"/>
      <c r="AX23" s="7"/>
      <c r="AY23" s="184"/>
      <c r="AZ23" s="185"/>
      <c r="BA23" s="185"/>
      <c r="BB23" s="186"/>
      <c r="BC23" s="275" t="s">
        <v>71</v>
      </c>
      <c r="BD23" s="275"/>
      <c r="BE23" s="275"/>
      <c r="BF23" s="275"/>
      <c r="BG23" s="275"/>
      <c r="BH23" s="275"/>
      <c r="BI23" s="275"/>
      <c r="BJ23" s="275"/>
      <c r="BK23" s="275"/>
      <c r="BL23" s="275"/>
      <c r="BM23" s="275"/>
      <c r="BN23" s="69"/>
      <c r="BO23" s="69"/>
      <c r="BP23" s="69"/>
      <c r="BQ23" s="69"/>
      <c r="BR23" s="69"/>
      <c r="BS23" s="69"/>
      <c r="BT23" s="39">
        <v>36</v>
      </c>
      <c r="BU23" s="39" t="s">
        <v>29</v>
      </c>
      <c r="BV23" s="6"/>
    </row>
    <row r="24" spans="1:74" ht="12" customHeight="1">
      <c r="A24" s="5"/>
      <c r="B24" s="157"/>
      <c r="C24" s="157"/>
      <c r="D24" s="69"/>
      <c r="E24" s="6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61"/>
      <c r="T24" s="161"/>
      <c r="U24" s="161"/>
      <c r="V24" s="161"/>
      <c r="W24" s="161"/>
      <c r="X24" s="270"/>
      <c r="Y24" s="271"/>
      <c r="Z24" s="271"/>
      <c r="AA24" s="271"/>
      <c r="AB24" s="272"/>
      <c r="AC24" s="270"/>
      <c r="AD24" s="271"/>
      <c r="AE24" s="271"/>
      <c r="AF24" s="271"/>
      <c r="AG24" s="272"/>
      <c r="AH24" s="7"/>
      <c r="AI24" s="7"/>
      <c r="AJ24" s="178" t="s">
        <v>113</v>
      </c>
      <c r="AK24" s="178"/>
      <c r="AL24" s="178"/>
      <c r="AM24" s="178"/>
      <c r="AN24" s="178"/>
      <c r="AO24" s="178"/>
      <c r="AP24" s="343"/>
      <c r="AQ24" s="343"/>
      <c r="AR24" s="343"/>
      <c r="AS24" s="343"/>
      <c r="AT24" s="69"/>
      <c r="AU24" s="69"/>
      <c r="AV24" s="69"/>
      <c r="AW24" s="7"/>
      <c r="AX24" s="7"/>
      <c r="AY24" s="184"/>
      <c r="AZ24" s="185"/>
      <c r="BA24" s="185"/>
      <c r="BB24" s="186"/>
      <c r="BC24" s="275" t="s">
        <v>181</v>
      </c>
      <c r="BD24" s="275"/>
      <c r="BE24" s="275"/>
      <c r="BF24" s="275"/>
      <c r="BG24" s="275"/>
      <c r="BH24" s="275"/>
      <c r="BI24" s="275"/>
      <c r="BJ24" s="275"/>
      <c r="BK24" s="275"/>
      <c r="BL24" s="275"/>
      <c r="BM24" s="275"/>
      <c r="BN24" s="69"/>
      <c r="BO24" s="69"/>
      <c r="BP24" s="69"/>
      <c r="BQ24" s="69"/>
      <c r="BR24" s="69"/>
      <c r="BS24" s="69"/>
      <c r="BT24" s="39">
        <v>18</v>
      </c>
      <c r="BU24" s="39">
        <v>30</v>
      </c>
      <c r="BV24" s="6"/>
    </row>
    <row r="25" spans="1:74" ht="12" customHeight="1">
      <c r="A25" s="5"/>
      <c r="B25" s="157"/>
      <c r="C25" s="157"/>
      <c r="D25" s="69" t="s">
        <v>76</v>
      </c>
      <c r="E25" s="69"/>
      <c r="F25" s="159" t="s">
        <v>240</v>
      </c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61" t="s">
        <v>62</v>
      </c>
      <c r="T25" s="161"/>
      <c r="U25" s="161"/>
      <c r="V25" s="161"/>
      <c r="W25" s="161"/>
      <c r="X25" s="219" t="s">
        <v>62</v>
      </c>
      <c r="Y25" s="219"/>
      <c r="Z25" s="219"/>
      <c r="AA25" s="219"/>
      <c r="AB25" s="219"/>
      <c r="AC25" s="264">
        <f>ROUND(AC21*S23,1)</f>
        <v>0</v>
      </c>
      <c r="AD25" s="264"/>
      <c r="AE25" s="264"/>
      <c r="AF25" s="264"/>
      <c r="AG25" s="264"/>
      <c r="AH25" s="7"/>
      <c r="AI25" s="7"/>
      <c r="AJ25" s="134" t="s">
        <v>117</v>
      </c>
      <c r="AK25" s="134"/>
      <c r="AL25" s="134"/>
      <c r="AM25" s="134"/>
      <c r="AN25" s="134"/>
      <c r="AO25" s="134"/>
      <c r="AP25" s="339"/>
      <c r="AQ25" s="339"/>
      <c r="AR25" s="339"/>
      <c r="AS25" s="339"/>
      <c r="AT25" s="74"/>
      <c r="AU25" s="74"/>
      <c r="AV25" s="74"/>
      <c r="AW25" s="7"/>
      <c r="AX25" s="7"/>
      <c r="AY25" s="126"/>
      <c r="AZ25" s="127"/>
      <c r="BA25" s="127"/>
      <c r="BB25" s="128"/>
      <c r="BC25" s="137" t="s">
        <v>36</v>
      </c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74"/>
      <c r="BO25" s="74"/>
      <c r="BP25" s="74"/>
      <c r="BQ25" s="74"/>
      <c r="BR25" s="74"/>
      <c r="BS25" s="74"/>
      <c r="BT25" s="37"/>
      <c r="BU25" s="37"/>
      <c r="BV25" s="6"/>
    </row>
    <row r="26" spans="1:74" ht="12" customHeight="1">
      <c r="A26" s="5"/>
      <c r="B26" s="157"/>
      <c r="C26" s="157"/>
      <c r="D26" s="74"/>
      <c r="E26" s="74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218"/>
      <c r="T26" s="218"/>
      <c r="U26" s="218"/>
      <c r="V26" s="218"/>
      <c r="W26" s="218"/>
      <c r="X26" s="220"/>
      <c r="Y26" s="220"/>
      <c r="Z26" s="220"/>
      <c r="AA26" s="220"/>
      <c r="AB26" s="220"/>
      <c r="AC26" s="265"/>
      <c r="AD26" s="265"/>
      <c r="AE26" s="265"/>
      <c r="AF26" s="265"/>
      <c r="AG26" s="265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102" t="s">
        <v>75</v>
      </c>
      <c r="AZ26" s="103"/>
      <c r="BA26" s="103"/>
      <c r="BB26" s="104"/>
      <c r="BC26" s="57" t="s">
        <v>232</v>
      </c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340"/>
      <c r="BO26" s="340"/>
      <c r="BP26" s="340"/>
      <c r="BQ26" s="56"/>
      <c r="BR26" s="56"/>
      <c r="BS26" s="56"/>
      <c r="BT26" s="41">
        <v>48</v>
      </c>
      <c r="BU26" s="41" t="s">
        <v>29</v>
      </c>
      <c r="BV26" s="6"/>
    </row>
    <row r="27" spans="1:74" ht="12" customHeight="1">
      <c r="A27" s="5"/>
      <c r="B27" s="200" t="s">
        <v>79</v>
      </c>
      <c r="C27" s="201"/>
      <c r="D27" s="56" t="s">
        <v>80</v>
      </c>
      <c r="E27" s="56"/>
      <c r="F27" s="158" t="s">
        <v>81</v>
      </c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60"/>
      <c r="T27" s="160"/>
      <c r="U27" s="160"/>
      <c r="V27" s="160"/>
      <c r="W27" s="160"/>
      <c r="X27" s="145" t="s">
        <v>82</v>
      </c>
      <c r="Y27" s="145"/>
      <c r="Z27" s="145"/>
      <c r="AA27" s="145"/>
      <c r="AB27" s="145"/>
      <c r="AC27" s="145" t="s">
        <v>82</v>
      </c>
      <c r="AD27" s="145"/>
      <c r="AE27" s="145"/>
      <c r="AF27" s="145"/>
      <c r="AG27" s="145"/>
      <c r="AH27" s="7"/>
      <c r="AI27" s="7"/>
      <c r="AJ27" s="344" t="s">
        <v>144</v>
      </c>
      <c r="AK27" s="196"/>
      <c r="AL27" s="196"/>
      <c r="AM27" s="196"/>
      <c r="AN27" s="196"/>
      <c r="AO27" s="196"/>
      <c r="AP27" s="345">
        <f>IFERROR(LOOKUP("○",AT21:AT25,AP21:AP25),0)</f>
        <v>0</v>
      </c>
      <c r="AQ27" s="345"/>
      <c r="AR27" s="345"/>
      <c r="AS27" s="345"/>
      <c r="AT27" s="255" t="s">
        <v>192</v>
      </c>
      <c r="AU27" s="255"/>
      <c r="AV27" s="255"/>
      <c r="AW27" s="7"/>
      <c r="AX27" s="7"/>
      <c r="AY27" s="105"/>
      <c r="AZ27" s="106"/>
      <c r="BA27" s="106"/>
      <c r="BB27" s="107"/>
      <c r="BC27" s="100" t="s">
        <v>183</v>
      </c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69"/>
      <c r="BO27" s="69"/>
      <c r="BP27" s="69"/>
      <c r="BQ27" s="69"/>
      <c r="BR27" s="69"/>
      <c r="BS27" s="69"/>
      <c r="BT27" s="39">
        <v>54</v>
      </c>
      <c r="BU27" s="39">
        <v>72</v>
      </c>
      <c r="BV27" s="6"/>
    </row>
    <row r="28" spans="1:74" ht="12" customHeight="1">
      <c r="A28" s="5"/>
      <c r="B28" s="202"/>
      <c r="C28" s="203"/>
      <c r="D28" s="69" t="s">
        <v>83</v>
      </c>
      <c r="E28" s="69"/>
      <c r="F28" s="159" t="s">
        <v>84</v>
      </c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61"/>
      <c r="T28" s="161"/>
      <c r="U28" s="161"/>
      <c r="V28" s="161"/>
      <c r="W28" s="161"/>
      <c r="X28" s="146" t="s">
        <v>62</v>
      </c>
      <c r="Y28" s="146"/>
      <c r="Z28" s="146"/>
      <c r="AA28" s="146"/>
      <c r="AB28" s="146"/>
      <c r="AC28" s="146" t="s">
        <v>62</v>
      </c>
      <c r="AD28" s="146"/>
      <c r="AE28" s="146"/>
      <c r="AF28" s="146"/>
      <c r="AG28" s="146"/>
      <c r="AH28" s="7"/>
      <c r="AI28" s="7"/>
      <c r="AJ28" s="196"/>
      <c r="AK28" s="196"/>
      <c r="AL28" s="196"/>
      <c r="AM28" s="196"/>
      <c r="AN28" s="196"/>
      <c r="AO28" s="196"/>
      <c r="AP28" s="345"/>
      <c r="AQ28" s="345"/>
      <c r="AR28" s="345"/>
      <c r="AS28" s="345"/>
      <c r="AT28" s="255"/>
      <c r="AU28" s="255"/>
      <c r="AV28" s="255"/>
      <c r="AW28" s="7"/>
      <c r="AX28" s="7"/>
      <c r="AY28" s="108"/>
      <c r="AZ28" s="109"/>
      <c r="BA28" s="109"/>
      <c r="BB28" s="110"/>
      <c r="BC28" s="137" t="s">
        <v>36</v>
      </c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341"/>
      <c r="BO28" s="341"/>
      <c r="BP28" s="341"/>
      <c r="BQ28" s="74"/>
      <c r="BR28" s="74"/>
      <c r="BS28" s="74"/>
      <c r="BT28" s="37"/>
      <c r="BU28" s="37"/>
      <c r="BV28" s="6"/>
    </row>
    <row r="29" spans="1:74" ht="12" customHeight="1">
      <c r="A29" s="5"/>
      <c r="B29" s="202"/>
      <c r="C29" s="203"/>
      <c r="D29" s="69" t="s">
        <v>87</v>
      </c>
      <c r="E29" s="69"/>
      <c r="F29" s="159" t="s">
        <v>88</v>
      </c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61"/>
      <c r="T29" s="161"/>
      <c r="U29" s="161"/>
      <c r="V29" s="161"/>
      <c r="W29" s="161"/>
      <c r="X29" s="146" t="s">
        <v>62</v>
      </c>
      <c r="Y29" s="146"/>
      <c r="Z29" s="146"/>
      <c r="AA29" s="146"/>
      <c r="AB29" s="146"/>
      <c r="AC29" s="146" t="s">
        <v>62</v>
      </c>
      <c r="AD29" s="146"/>
      <c r="AE29" s="146"/>
      <c r="AF29" s="146"/>
      <c r="AG29" s="146"/>
      <c r="AH29" s="7"/>
      <c r="AI29" s="7"/>
      <c r="AJ29" s="10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102" t="s">
        <v>85</v>
      </c>
      <c r="AZ29" s="103"/>
      <c r="BA29" s="103"/>
      <c r="BB29" s="104"/>
      <c r="BC29" s="57" t="s">
        <v>86</v>
      </c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6"/>
      <c r="BO29" s="56"/>
      <c r="BP29" s="56"/>
      <c r="BQ29" s="56"/>
      <c r="BR29" s="56"/>
      <c r="BS29" s="56"/>
      <c r="BT29" s="41">
        <v>24</v>
      </c>
      <c r="BU29" s="41" t="s">
        <v>29</v>
      </c>
      <c r="BV29" s="6"/>
    </row>
    <row r="30" spans="1:74" ht="12" customHeight="1">
      <c r="A30" s="5"/>
      <c r="B30" s="202"/>
      <c r="C30" s="203"/>
      <c r="D30" s="227"/>
      <c r="E30" s="228"/>
      <c r="F30" s="231" t="s">
        <v>241</v>
      </c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3"/>
      <c r="S30" s="237" t="s">
        <v>62</v>
      </c>
      <c r="T30" s="238"/>
      <c r="U30" s="238"/>
      <c r="V30" s="238"/>
      <c r="W30" s="239"/>
      <c r="X30" s="243">
        <f>ROUND(AC25*(S27+S28+S29),1)</f>
        <v>0</v>
      </c>
      <c r="Y30" s="244"/>
      <c r="Z30" s="244"/>
      <c r="AA30" s="244"/>
      <c r="AB30" s="245"/>
      <c r="AC30" s="249" t="s">
        <v>62</v>
      </c>
      <c r="AD30" s="250"/>
      <c r="AE30" s="250"/>
      <c r="AF30" s="250"/>
      <c r="AG30" s="251"/>
      <c r="AH30" s="7"/>
      <c r="AI30" s="7"/>
      <c r="AJ30" s="10" t="s">
        <v>194</v>
      </c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105"/>
      <c r="AZ30" s="106"/>
      <c r="BA30" s="106"/>
      <c r="BB30" s="107"/>
      <c r="BC30" s="100" t="s">
        <v>89</v>
      </c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69"/>
      <c r="BO30" s="69"/>
      <c r="BP30" s="69"/>
      <c r="BQ30" s="69"/>
      <c r="BR30" s="69"/>
      <c r="BS30" s="69"/>
      <c r="BT30" s="39">
        <v>18</v>
      </c>
      <c r="BU30" s="39" t="s">
        <v>29</v>
      </c>
      <c r="BV30" s="6"/>
    </row>
    <row r="31" spans="1:74" ht="12" customHeight="1">
      <c r="A31" s="5"/>
      <c r="B31" s="202"/>
      <c r="C31" s="203"/>
      <c r="D31" s="229"/>
      <c r="E31" s="230"/>
      <c r="F31" s="234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6"/>
      <c r="S31" s="240"/>
      <c r="T31" s="241"/>
      <c r="U31" s="241"/>
      <c r="V31" s="241"/>
      <c r="W31" s="242"/>
      <c r="X31" s="246"/>
      <c r="Y31" s="247"/>
      <c r="Z31" s="247"/>
      <c r="AA31" s="247"/>
      <c r="AB31" s="248"/>
      <c r="AC31" s="252"/>
      <c r="AD31" s="253"/>
      <c r="AE31" s="253"/>
      <c r="AF31" s="253"/>
      <c r="AG31" s="254"/>
      <c r="AH31" s="7"/>
      <c r="AI31" s="7"/>
      <c r="AJ31" s="114" t="s">
        <v>158</v>
      </c>
      <c r="AK31" s="114"/>
      <c r="AL31" s="114"/>
      <c r="AM31" s="114"/>
      <c r="AN31" s="114"/>
      <c r="AO31" s="114"/>
      <c r="AP31" s="114" t="s">
        <v>100</v>
      </c>
      <c r="AQ31" s="114"/>
      <c r="AR31" s="114"/>
      <c r="AS31" s="114"/>
      <c r="AT31" s="277" t="s">
        <v>101</v>
      </c>
      <c r="AU31" s="277"/>
      <c r="AV31" s="277"/>
      <c r="AW31" s="7"/>
      <c r="AX31" s="7"/>
      <c r="AY31" s="108"/>
      <c r="AZ31" s="109"/>
      <c r="BA31" s="109"/>
      <c r="BB31" s="110"/>
      <c r="BC31" s="137" t="s">
        <v>36</v>
      </c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74"/>
      <c r="BO31" s="74"/>
      <c r="BP31" s="74"/>
      <c r="BQ31" s="74"/>
      <c r="BR31" s="74"/>
      <c r="BS31" s="74"/>
      <c r="BT31" s="37"/>
      <c r="BU31" s="37"/>
      <c r="BV31" s="6"/>
    </row>
    <row r="32" spans="1:74" ht="12" customHeight="1">
      <c r="A32" s="5"/>
      <c r="B32" s="202"/>
      <c r="C32" s="203"/>
      <c r="D32" s="69" t="s">
        <v>91</v>
      </c>
      <c r="E32" s="69"/>
      <c r="F32" s="159" t="s">
        <v>242</v>
      </c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61" t="s">
        <v>62</v>
      </c>
      <c r="T32" s="161"/>
      <c r="U32" s="161"/>
      <c r="V32" s="161"/>
      <c r="W32" s="161"/>
      <c r="X32" s="219" t="s">
        <v>62</v>
      </c>
      <c r="Y32" s="219"/>
      <c r="Z32" s="219"/>
      <c r="AA32" s="219"/>
      <c r="AB32" s="219"/>
      <c r="AC32" s="138">
        <f>ROUND(AC25-X30,1)</f>
        <v>0</v>
      </c>
      <c r="AD32" s="138"/>
      <c r="AE32" s="138"/>
      <c r="AF32" s="138"/>
      <c r="AG32" s="138"/>
      <c r="AH32" s="7"/>
      <c r="AI32" s="7"/>
      <c r="AJ32" s="119" t="s">
        <v>160</v>
      </c>
      <c r="AK32" s="119"/>
      <c r="AL32" s="119"/>
      <c r="AM32" s="119"/>
      <c r="AN32" s="119"/>
      <c r="AO32" s="119"/>
      <c r="AP32" s="342"/>
      <c r="AQ32" s="342"/>
      <c r="AR32" s="342"/>
      <c r="AS32" s="342"/>
      <c r="AT32" s="56"/>
      <c r="AU32" s="56"/>
      <c r="AV32" s="56"/>
      <c r="AW32" s="7"/>
      <c r="AX32" s="7"/>
      <c r="AY32" s="102" t="s">
        <v>105</v>
      </c>
      <c r="AZ32" s="103"/>
      <c r="BA32" s="103"/>
      <c r="BB32" s="104"/>
      <c r="BC32" s="57" t="s">
        <v>106</v>
      </c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340"/>
      <c r="BO32" s="340"/>
      <c r="BP32" s="340"/>
      <c r="BQ32" s="56"/>
      <c r="BR32" s="56"/>
      <c r="BS32" s="56"/>
      <c r="BT32" s="41"/>
      <c r="BU32" s="41"/>
      <c r="BV32" s="6"/>
    </row>
    <row r="33" spans="1:74" ht="12" customHeight="1">
      <c r="A33" s="5"/>
      <c r="B33" s="204"/>
      <c r="C33" s="205"/>
      <c r="D33" s="74"/>
      <c r="E33" s="74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218"/>
      <c r="T33" s="218"/>
      <c r="U33" s="218"/>
      <c r="V33" s="218"/>
      <c r="W33" s="218"/>
      <c r="X33" s="220"/>
      <c r="Y33" s="220"/>
      <c r="Z33" s="220"/>
      <c r="AA33" s="220"/>
      <c r="AB33" s="220"/>
      <c r="AC33" s="139"/>
      <c r="AD33" s="139"/>
      <c r="AE33" s="139"/>
      <c r="AF33" s="139"/>
      <c r="AG33" s="139"/>
      <c r="AH33" s="7"/>
      <c r="AI33" s="7"/>
      <c r="AJ33" s="178" t="s">
        <v>162</v>
      </c>
      <c r="AK33" s="178"/>
      <c r="AL33" s="178"/>
      <c r="AM33" s="178"/>
      <c r="AN33" s="178"/>
      <c r="AO33" s="178"/>
      <c r="AP33" s="343"/>
      <c r="AQ33" s="343"/>
      <c r="AR33" s="343"/>
      <c r="AS33" s="343"/>
      <c r="AT33" s="69"/>
      <c r="AU33" s="69"/>
      <c r="AV33" s="69"/>
      <c r="AW33" s="7"/>
      <c r="AX33" s="7"/>
      <c r="AY33" s="105"/>
      <c r="AZ33" s="106"/>
      <c r="BA33" s="106"/>
      <c r="BB33" s="107"/>
      <c r="BC33" s="100" t="s">
        <v>184</v>
      </c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69"/>
      <c r="BO33" s="69"/>
      <c r="BP33" s="69"/>
      <c r="BQ33" s="69"/>
      <c r="BR33" s="69"/>
      <c r="BS33" s="69"/>
      <c r="BT33" s="39"/>
      <c r="BU33" s="39"/>
      <c r="BV33" s="6"/>
    </row>
    <row r="34" spans="1:74" ht="12" customHeight="1">
      <c r="A34" s="5"/>
      <c r="B34" s="200" t="s">
        <v>94</v>
      </c>
      <c r="C34" s="201"/>
      <c r="D34" s="56" t="s">
        <v>95</v>
      </c>
      <c r="E34" s="56"/>
      <c r="F34" s="158" t="s">
        <v>96</v>
      </c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60"/>
      <c r="T34" s="160"/>
      <c r="U34" s="160"/>
      <c r="V34" s="160"/>
      <c r="W34" s="160"/>
      <c r="X34" s="145" t="s">
        <v>62</v>
      </c>
      <c r="Y34" s="145"/>
      <c r="Z34" s="145"/>
      <c r="AA34" s="145"/>
      <c r="AB34" s="145"/>
      <c r="AC34" s="145" t="s">
        <v>62</v>
      </c>
      <c r="AD34" s="145"/>
      <c r="AE34" s="145"/>
      <c r="AF34" s="145"/>
      <c r="AG34" s="145"/>
      <c r="AH34" s="7"/>
      <c r="AI34" s="7"/>
      <c r="AJ34" s="134" t="s">
        <v>163</v>
      </c>
      <c r="AK34" s="134"/>
      <c r="AL34" s="134"/>
      <c r="AM34" s="134"/>
      <c r="AN34" s="134"/>
      <c r="AO34" s="134"/>
      <c r="AP34" s="339"/>
      <c r="AQ34" s="339"/>
      <c r="AR34" s="339"/>
      <c r="AS34" s="339"/>
      <c r="AT34" s="74"/>
      <c r="AU34" s="74"/>
      <c r="AV34" s="74"/>
      <c r="AW34" s="7"/>
      <c r="AX34" s="7"/>
      <c r="AY34" s="108"/>
      <c r="AZ34" s="109"/>
      <c r="BA34" s="109"/>
      <c r="BB34" s="110"/>
      <c r="BC34" s="137" t="s">
        <v>36</v>
      </c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341"/>
      <c r="BO34" s="341"/>
      <c r="BP34" s="341"/>
      <c r="BQ34" s="74"/>
      <c r="BR34" s="74"/>
      <c r="BS34" s="74"/>
      <c r="BT34" s="37"/>
      <c r="BU34" s="37"/>
      <c r="BV34" s="6"/>
    </row>
    <row r="35" spans="1:74" ht="12" customHeight="1">
      <c r="A35" s="5"/>
      <c r="B35" s="202"/>
      <c r="C35" s="203"/>
      <c r="D35" s="69"/>
      <c r="E35" s="6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61"/>
      <c r="T35" s="161"/>
      <c r="U35" s="161"/>
      <c r="V35" s="161"/>
      <c r="W35" s="161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7"/>
      <c r="AI35" s="7"/>
      <c r="AJ35" s="195"/>
      <c r="AK35" s="195"/>
      <c r="AL35" s="195"/>
      <c r="AM35" s="195"/>
      <c r="AN35" s="195"/>
      <c r="AO35" s="195"/>
      <c r="AP35" s="99"/>
      <c r="AQ35" s="99"/>
      <c r="AR35" s="99"/>
      <c r="AS35" s="99"/>
      <c r="AT35" s="99"/>
      <c r="AU35" s="99"/>
      <c r="AV35" s="99"/>
      <c r="AW35" s="7"/>
      <c r="AX35" s="7"/>
      <c r="AY35" s="102" t="s">
        <v>185</v>
      </c>
      <c r="AZ35" s="103"/>
      <c r="BA35" s="103"/>
      <c r="BB35" s="104"/>
      <c r="BC35" s="57" t="s">
        <v>186</v>
      </c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6"/>
      <c r="BO35" s="56"/>
      <c r="BP35" s="56"/>
      <c r="BQ35" s="56"/>
      <c r="BR35" s="56"/>
      <c r="BS35" s="56"/>
      <c r="BT35" s="41">
        <v>18</v>
      </c>
      <c r="BU35" s="41">
        <v>60</v>
      </c>
      <c r="BV35" s="6"/>
    </row>
    <row r="36" spans="1:74" ht="12" customHeight="1">
      <c r="A36" s="5"/>
      <c r="B36" s="202"/>
      <c r="C36" s="203"/>
      <c r="D36" s="69" t="s">
        <v>102</v>
      </c>
      <c r="E36" s="69"/>
      <c r="F36" s="159" t="s">
        <v>103</v>
      </c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206">
        <f>ROUND(AP27,2)</f>
        <v>0</v>
      </c>
      <c r="T36" s="206"/>
      <c r="U36" s="206"/>
      <c r="V36" s="206"/>
      <c r="W36" s="206"/>
      <c r="X36" s="146" t="s">
        <v>62</v>
      </c>
      <c r="Y36" s="146"/>
      <c r="Z36" s="146"/>
      <c r="AA36" s="146"/>
      <c r="AB36" s="146"/>
      <c r="AC36" s="146" t="s">
        <v>62</v>
      </c>
      <c r="AD36" s="146"/>
      <c r="AE36" s="146"/>
      <c r="AF36" s="146"/>
      <c r="AG36" s="146"/>
      <c r="AH36" s="7"/>
      <c r="AI36" s="7"/>
      <c r="AJ36" s="195"/>
      <c r="AK36" s="195"/>
      <c r="AL36" s="195"/>
      <c r="AM36" s="195"/>
      <c r="AN36" s="195"/>
      <c r="AO36" s="195"/>
      <c r="AP36" s="99"/>
      <c r="AQ36" s="99"/>
      <c r="AR36" s="99"/>
      <c r="AS36" s="99"/>
      <c r="AT36" s="99"/>
      <c r="AU36" s="99"/>
      <c r="AV36" s="99"/>
      <c r="AW36" s="7"/>
      <c r="AX36" s="7"/>
      <c r="AY36" s="105"/>
      <c r="AZ36" s="106"/>
      <c r="BA36" s="106"/>
      <c r="BB36" s="107"/>
      <c r="BC36" s="100" t="s">
        <v>187</v>
      </c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69"/>
      <c r="BO36" s="69"/>
      <c r="BP36" s="69"/>
      <c r="BQ36" s="69"/>
      <c r="BR36" s="69"/>
      <c r="BS36" s="69"/>
      <c r="BT36" s="39">
        <v>30</v>
      </c>
      <c r="BU36" s="39">
        <v>72</v>
      </c>
      <c r="BV36" s="6"/>
    </row>
    <row r="37" spans="1:74" ht="12" customHeight="1">
      <c r="A37" s="5"/>
      <c r="B37" s="202"/>
      <c r="C37" s="203"/>
      <c r="D37" s="69"/>
      <c r="E37" s="6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206"/>
      <c r="T37" s="206"/>
      <c r="U37" s="206"/>
      <c r="V37" s="206"/>
      <c r="W37" s="20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7"/>
      <c r="AI37" s="7"/>
      <c r="AJ37" s="195"/>
      <c r="AK37" s="195"/>
      <c r="AL37" s="195"/>
      <c r="AM37" s="195"/>
      <c r="AN37" s="195"/>
      <c r="AO37" s="195"/>
      <c r="AP37" s="99"/>
      <c r="AQ37" s="99"/>
      <c r="AR37" s="99"/>
      <c r="AS37" s="99"/>
      <c r="AT37" s="99"/>
      <c r="AU37" s="99"/>
      <c r="AV37" s="99"/>
      <c r="AW37" s="7"/>
      <c r="AX37" s="7"/>
      <c r="AY37" s="105"/>
      <c r="AZ37" s="106"/>
      <c r="BA37" s="106"/>
      <c r="BB37" s="107"/>
      <c r="BC37" s="100" t="s">
        <v>188</v>
      </c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69"/>
      <c r="BO37" s="69"/>
      <c r="BP37" s="69"/>
      <c r="BQ37" s="69"/>
      <c r="BR37" s="69"/>
      <c r="BS37" s="69"/>
      <c r="BT37" s="39">
        <v>18</v>
      </c>
      <c r="BU37" s="39">
        <v>48</v>
      </c>
      <c r="BV37" s="6"/>
    </row>
    <row r="38" spans="1:74" ht="12" customHeight="1">
      <c r="A38" s="5"/>
      <c r="B38" s="202"/>
      <c r="C38" s="203"/>
      <c r="D38" s="69" t="s">
        <v>109</v>
      </c>
      <c r="E38" s="69"/>
      <c r="F38" s="159" t="s">
        <v>110</v>
      </c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206">
        <f>IFERROR(LOOKUP("○",AT32:AT34,AP32:AP34),0)</f>
        <v>0</v>
      </c>
      <c r="T38" s="206"/>
      <c r="U38" s="206"/>
      <c r="V38" s="206"/>
      <c r="W38" s="206"/>
      <c r="X38" s="146" t="s">
        <v>62</v>
      </c>
      <c r="Y38" s="146"/>
      <c r="Z38" s="146"/>
      <c r="AA38" s="146"/>
      <c r="AB38" s="146"/>
      <c r="AC38" s="146" t="s">
        <v>62</v>
      </c>
      <c r="AD38" s="146"/>
      <c r="AE38" s="146"/>
      <c r="AF38" s="146"/>
      <c r="AG38" s="146"/>
      <c r="AH38" s="7"/>
      <c r="AI38" s="7"/>
      <c r="AJ38" s="195"/>
      <c r="AK38" s="195"/>
      <c r="AL38" s="195"/>
      <c r="AM38" s="195"/>
      <c r="AN38" s="195"/>
      <c r="AO38" s="195"/>
      <c r="AP38" s="99"/>
      <c r="AQ38" s="99"/>
      <c r="AR38" s="99"/>
      <c r="AS38" s="99"/>
      <c r="AT38" s="99"/>
      <c r="AU38" s="99"/>
      <c r="AV38" s="99"/>
      <c r="AW38" s="7"/>
      <c r="AX38" s="7"/>
      <c r="AY38" s="108"/>
      <c r="AZ38" s="109"/>
      <c r="BA38" s="109"/>
      <c r="BB38" s="110"/>
      <c r="BC38" s="137" t="s">
        <v>36</v>
      </c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74"/>
      <c r="BO38" s="74"/>
      <c r="BP38" s="74"/>
      <c r="BQ38" s="74"/>
      <c r="BR38" s="74"/>
      <c r="BS38" s="74"/>
      <c r="BT38" s="37"/>
      <c r="BU38" s="37"/>
      <c r="BV38" s="6"/>
    </row>
    <row r="39" spans="1:74" ht="12" customHeight="1">
      <c r="A39" s="5"/>
      <c r="B39" s="202"/>
      <c r="C39" s="203"/>
      <c r="D39" s="69"/>
      <c r="E39" s="6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206"/>
      <c r="T39" s="206"/>
      <c r="U39" s="206"/>
      <c r="V39" s="206"/>
      <c r="W39" s="20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7"/>
      <c r="AI39" s="7"/>
      <c r="AJ39" s="195"/>
      <c r="AK39" s="195"/>
      <c r="AL39" s="195"/>
      <c r="AM39" s="195"/>
      <c r="AN39" s="195"/>
      <c r="AO39" s="195"/>
      <c r="AP39" s="99"/>
      <c r="AQ39" s="99"/>
      <c r="AR39" s="99"/>
      <c r="AS39" s="99"/>
      <c r="AT39" s="99"/>
      <c r="AU39" s="99"/>
      <c r="AV39" s="99"/>
      <c r="AW39" s="7"/>
      <c r="AX39" s="7"/>
      <c r="AY39" s="102" t="s">
        <v>189</v>
      </c>
      <c r="AZ39" s="103"/>
      <c r="BA39" s="103"/>
      <c r="BB39" s="104"/>
      <c r="BC39" s="57" t="s">
        <v>190</v>
      </c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340"/>
      <c r="BO39" s="340"/>
      <c r="BP39" s="340"/>
      <c r="BQ39" s="56"/>
      <c r="BR39" s="56"/>
      <c r="BS39" s="56"/>
      <c r="BT39" s="41">
        <v>18</v>
      </c>
      <c r="BU39" s="41">
        <v>54</v>
      </c>
      <c r="BV39" s="6"/>
    </row>
    <row r="40" spans="1:74" ht="12" customHeight="1">
      <c r="A40" s="5"/>
      <c r="B40" s="202"/>
      <c r="C40" s="203"/>
      <c r="D40" s="180" t="s">
        <v>116</v>
      </c>
      <c r="E40" s="182"/>
      <c r="F40" s="189" t="s">
        <v>243</v>
      </c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1"/>
      <c r="S40" s="163" t="s">
        <v>62</v>
      </c>
      <c r="T40" s="163"/>
      <c r="U40" s="163"/>
      <c r="V40" s="163"/>
      <c r="W40" s="163"/>
      <c r="X40" s="146" t="s">
        <v>62</v>
      </c>
      <c r="Y40" s="146"/>
      <c r="Z40" s="146"/>
      <c r="AA40" s="146"/>
      <c r="AB40" s="146"/>
      <c r="AC40" s="138">
        <f>ROUND(IFERROR(AC32*S34*S36*S38,""),1)</f>
        <v>0</v>
      </c>
      <c r="AD40" s="138"/>
      <c r="AE40" s="138"/>
      <c r="AF40" s="138"/>
      <c r="AG40" s="138"/>
      <c r="AH40" s="7"/>
      <c r="AI40" s="7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7"/>
      <c r="AX40" s="7"/>
      <c r="AY40" s="105"/>
      <c r="AZ40" s="106"/>
      <c r="BA40" s="106"/>
      <c r="BB40" s="107"/>
      <c r="BC40" s="100" t="s">
        <v>191</v>
      </c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69"/>
      <c r="BO40" s="69"/>
      <c r="BP40" s="69"/>
      <c r="BQ40" s="69"/>
      <c r="BR40" s="69"/>
      <c r="BS40" s="69"/>
      <c r="BT40" s="39">
        <v>12</v>
      </c>
      <c r="BU40" s="39" t="s">
        <v>29</v>
      </c>
      <c r="BV40" s="6"/>
    </row>
    <row r="41" spans="1:74" ht="12" customHeight="1">
      <c r="A41" s="5"/>
      <c r="B41" s="204"/>
      <c r="C41" s="205"/>
      <c r="D41" s="130"/>
      <c r="E41" s="132"/>
      <c r="F41" s="192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4"/>
      <c r="S41" s="163"/>
      <c r="T41" s="163"/>
      <c r="U41" s="163"/>
      <c r="V41" s="163"/>
      <c r="W41" s="163"/>
      <c r="X41" s="146"/>
      <c r="Y41" s="146"/>
      <c r="Z41" s="146"/>
      <c r="AA41" s="146"/>
      <c r="AB41" s="146"/>
      <c r="AC41" s="139"/>
      <c r="AD41" s="139"/>
      <c r="AE41" s="139"/>
      <c r="AF41" s="139"/>
      <c r="AG41" s="139"/>
      <c r="AH41" s="7"/>
      <c r="AI41" s="7"/>
      <c r="AJ41" s="96" t="s">
        <v>238</v>
      </c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8"/>
      <c r="AW41" s="7"/>
      <c r="AX41" s="7"/>
      <c r="AY41" s="105"/>
      <c r="AZ41" s="106"/>
      <c r="BA41" s="106"/>
      <c r="BB41" s="107"/>
      <c r="BC41" s="100" t="s">
        <v>193</v>
      </c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69"/>
      <c r="BO41" s="69"/>
      <c r="BP41" s="69"/>
      <c r="BQ41" s="69"/>
      <c r="BR41" s="69"/>
      <c r="BS41" s="69"/>
      <c r="BT41" s="39">
        <v>30</v>
      </c>
      <c r="BU41" s="39">
        <v>60</v>
      </c>
      <c r="BV41" s="6"/>
    </row>
    <row r="42" spans="1:74" ht="12" customHeight="1">
      <c r="A42" s="5"/>
      <c r="B42" s="157" t="s">
        <v>121</v>
      </c>
      <c r="C42" s="157"/>
      <c r="D42" s="56" t="s">
        <v>122</v>
      </c>
      <c r="E42" s="56"/>
      <c r="F42" s="158" t="s">
        <v>123</v>
      </c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76" t="s">
        <v>62</v>
      </c>
      <c r="T42" s="176"/>
      <c r="U42" s="176"/>
      <c r="V42" s="176"/>
      <c r="W42" s="176"/>
      <c r="X42" s="188">
        <f>BN49</f>
        <v>0</v>
      </c>
      <c r="Y42" s="188"/>
      <c r="Z42" s="188"/>
      <c r="AA42" s="188"/>
      <c r="AB42" s="188"/>
      <c r="AC42" s="145" t="s">
        <v>62</v>
      </c>
      <c r="AD42" s="145"/>
      <c r="AE42" s="145"/>
      <c r="AF42" s="145"/>
      <c r="AG42" s="145"/>
      <c r="AH42" s="7"/>
      <c r="AI42" s="7"/>
      <c r="AJ42" s="197" t="s">
        <v>235</v>
      </c>
      <c r="AK42" s="198"/>
      <c r="AL42" s="198"/>
      <c r="AM42" s="198"/>
      <c r="AN42" s="198"/>
      <c r="AO42" s="198"/>
      <c r="AP42" s="198"/>
      <c r="AQ42" s="198"/>
      <c r="AR42" s="198"/>
      <c r="AS42" s="199"/>
      <c r="AT42" s="96" t="s">
        <v>236</v>
      </c>
      <c r="AU42" s="97"/>
      <c r="AV42" s="98"/>
      <c r="AW42" s="7"/>
      <c r="AX42" s="7"/>
      <c r="AY42" s="108"/>
      <c r="AZ42" s="109"/>
      <c r="BA42" s="109"/>
      <c r="BB42" s="110"/>
      <c r="BC42" s="137" t="s">
        <v>36</v>
      </c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69"/>
      <c r="BO42" s="69"/>
      <c r="BP42" s="69"/>
      <c r="BQ42" s="74"/>
      <c r="BR42" s="74"/>
      <c r="BS42" s="74"/>
      <c r="BT42" s="37"/>
      <c r="BU42" s="37"/>
      <c r="BV42" s="6"/>
    </row>
    <row r="43" spans="1:74" ht="12" customHeight="1">
      <c r="A43" s="5"/>
      <c r="B43" s="157"/>
      <c r="C43" s="157"/>
      <c r="D43" s="69" t="s">
        <v>126</v>
      </c>
      <c r="E43" s="69"/>
      <c r="F43" s="159" t="s">
        <v>127</v>
      </c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63" t="s">
        <v>62</v>
      </c>
      <c r="T43" s="163"/>
      <c r="U43" s="163"/>
      <c r="V43" s="163"/>
      <c r="W43" s="163"/>
      <c r="X43" s="138">
        <f>BN50</f>
        <v>0</v>
      </c>
      <c r="Y43" s="138"/>
      <c r="Z43" s="138"/>
      <c r="AA43" s="138"/>
      <c r="AB43" s="138"/>
      <c r="AC43" s="146" t="s">
        <v>62</v>
      </c>
      <c r="AD43" s="146"/>
      <c r="AE43" s="146"/>
      <c r="AF43" s="146"/>
      <c r="AG43" s="146"/>
      <c r="AH43" s="7"/>
      <c r="AI43" s="7"/>
      <c r="AJ43" s="26"/>
      <c r="AK43" s="27"/>
      <c r="AL43" s="27"/>
      <c r="AM43" s="27"/>
      <c r="AN43" s="27"/>
      <c r="AO43" s="27"/>
      <c r="AP43" s="27"/>
      <c r="AQ43" s="27"/>
      <c r="AR43" s="27"/>
      <c r="AS43" s="28"/>
      <c r="AT43" s="93"/>
      <c r="AU43" s="94"/>
      <c r="AV43" s="95"/>
      <c r="AW43" s="7"/>
      <c r="AX43" s="7"/>
      <c r="AY43" s="118" t="s">
        <v>132</v>
      </c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338">
        <f>SUM(BN10:BP42)</f>
        <v>0</v>
      </c>
      <c r="BO43" s="338"/>
      <c r="BP43" s="338"/>
      <c r="BQ43" s="196"/>
      <c r="BR43" s="196"/>
      <c r="BS43" s="196"/>
      <c r="BT43" s="38"/>
      <c r="BU43" s="38"/>
      <c r="BV43" s="6"/>
    </row>
    <row r="44" spans="1:74" ht="12" customHeight="1">
      <c r="A44" s="5"/>
      <c r="B44" s="157"/>
      <c r="C44" s="157"/>
      <c r="D44" s="69" t="s">
        <v>129</v>
      </c>
      <c r="E44" s="69"/>
      <c r="F44" s="159" t="s">
        <v>130</v>
      </c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63" t="s">
        <v>62</v>
      </c>
      <c r="T44" s="163"/>
      <c r="U44" s="163"/>
      <c r="V44" s="163"/>
      <c r="W44" s="163"/>
      <c r="X44" s="138">
        <f>BN51</f>
        <v>0</v>
      </c>
      <c r="Y44" s="138"/>
      <c r="Z44" s="138"/>
      <c r="AA44" s="138"/>
      <c r="AB44" s="138"/>
      <c r="AC44" s="146" t="s">
        <v>62</v>
      </c>
      <c r="AD44" s="146"/>
      <c r="AE44" s="146"/>
      <c r="AF44" s="146"/>
      <c r="AG44" s="146"/>
      <c r="AH44" s="7"/>
      <c r="AI44" s="7"/>
      <c r="AJ44" s="19"/>
      <c r="AK44" s="21"/>
      <c r="AL44" s="21"/>
      <c r="AM44" s="21"/>
      <c r="AN44" s="21"/>
      <c r="AO44" s="21"/>
      <c r="AP44" s="21"/>
      <c r="AQ44" s="21"/>
      <c r="AR44" s="21"/>
      <c r="AS44" s="20"/>
      <c r="AT44" s="59"/>
      <c r="AU44" s="60"/>
      <c r="AV44" s="61"/>
      <c r="AW44" s="7"/>
      <c r="AX44" s="7"/>
      <c r="AY44" s="123" t="s">
        <v>135</v>
      </c>
      <c r="AZ44" s="124"/>
      <c r="BA44" s="124"/>
      <c r="BB44" s="125"/>
      <c r="BC44" s="216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56"/>
      <c r="BO44" s="56"/>
      <c r="BP44" s="56"/>
      <c r="BQ44" s="120"/>
      <c r="BR44" s="121"/>
      <c r="BS44" s="121"/>
      <c r="BT44" s="121"/>
      <c r="BU44" s="122"/>
      <c r="BV44" s="6"/>
    </row>
    <row r="45" spans="1:74" ht="12" customHeight="1">
      <c r="A45" s="5"/>
      <c r="B45" s="157"/>
      <c r="C45" s="157"/>
      <c r="D45" s="69" t="s">
        <v>133</v>
      </c>
      <c r="E45" s="69"/>
      <c r="F45" s="159" t="s">
        <v>244</v>
      </c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63" t="s">
        <v>62</v>
      </c>
      <c r="T45" s="163"/>
      <c r="U45" s="163"/>
      <c r="V45" s="163"/>
      <c r="W45" s="163"/>
      <c r="X45" s="146" t="s">
        <v>62</v>
      </c>
      <c r="Y45" s="146"/>
      <c r="Z45" s="146"/>
      <c r="AA45" s="146"/>
      <c r="AB45" s="146"/>
      <c r="AC45" s="138">
        <f>ROUND(IFERROR(AC40+X42+X43+X44,""),1)</f>
        <v>0</v>
      </c>
      <c r="AD45" s="138"/>
      <c r="AE45" s="138"/>
      <c r="AF45" s="138"/>
      <c r="AG45" s="138"/>
      <c r="AH45" s="7"/>
      <c r="AI45" s="7"/>
      <c r="AJ45" s="29"/>
      <c r="AK45" s="30"/>
      <c r="AL45" s="30"/>
      <c r="AM45" s="30"/>
      <c r="AN45" s="30"/>
      <c r="AO45" s="30"/>
      <c r="AP45" s="30"/>
      <c r="AQ45" s="30"/>
      <c r="AR45" s="30"/>
      <c r="AS45" s="31"/>
      <c r="AT45" s="59"/>
      <c r="AU45" s="60"/>
      <c r="AV45" s="61"/>
      <c r="AW45" s="7"/>
      <c r="AX45" s="7"/>
      <c r="AY45" s="126"/>
      <c r="AZ45" s="127"/>
      <c r="BA45" s="127"/>
      <c r="BB45" s="128"/>
      <c r="BC45" s="134"/>
      <c r="BD45" s="134"/>
      <c r="BE45" s="134"/>
      <c r="BF45" s="134"/>
      <c r="BG45" s="134"/>
      <c r="BH45" s="134"/>
      <c r="BI45" s="134"/>
      <c r="BJ45" s="134"/>
      <c r="BK45" s="134"/>
      <c r="BL45" s="134"/>
      <c r="BM45" s="134"/>
      <c r="BN45" s="74"/>
      <c r="BO45" s="74"/>
      <c r="BP45" s="74"/>
      <c r="BQ45" s="130"/>
      <c r="BR45" s="131"/>
      <c r="BS45" s="131"/>
      <c r="BT45" s="131"/>
      <c r="BU45" s="132"/>
      <c r="BV45" s="6"/>
    </row>
    <row r="46" spans="1:74" ht="12" customHeight="1">
      <c r="A46" s="5"/>
      <c r="B46" s="157"/>
      <c r="C46" s="157"/>
      <c r="D46" s="74"/>
      <c r="E46" s="74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3"/>
      <c r="T46" s="163"/>
      <c r="U46" s="163"/>
      <c r="V46" s="163"/>
      <c r="W46" s="163"/>
      <c r="X46" s="146"/>
      <c r="Y46" s="146"/>
      <c r="Z46" s="146"/>
      <c r="AA46" s="146"/>
      <c r="AB46" s="146"/>
      <c r="AC46" s="139"/>
      <c r="AD46" s="139"/>
      <c r="AE46" s="139"/>
      <c r="AF46" s="139"/>
      <c r="AG46" s="139"/>
      <c r="AH46" s="7"/>
      <c r="AI46" s="7"/>
      <c r="AJ46" s="147"/>
      <c r="AK46" s="148"/>
      <c r="AL46" s="148"/>
      <c r="AM46" s="148"/>
      <c r="AN46" s="148"/>
      <c r="AO46" s="148"/>
      <c r="AP46" s="91"/>
      <c r="AQ46" s="91"/>
      <c r="AR46" s="91"/>
      <c r="AS46" s="92"/>
      <c r="AT46" s="59"/>
      <c r="AU46" s="60"/>
      <c r="AV46" s="61"/>
      <c r="AW46" s="7"/>
      <c r="AX46" s="7"/>
      <c r="AY46" s="118" t="s">
        <v>140</v>
      </c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338">
        <f>SUM(BN44:BP45)</f>
        <v>0</v>
      </c>
      <c r="BO46" s="338"/>
      <c r="BP46" s="338"/>
      <c r="BQ46" s="111"/>
      <c r="BR46" s="112"/>
      <c r="BS46" s="112"/>
      <c r="BT46" s="112"/>
      <c r="BU46" s="113"/>
      <c r="BV46" s="6"/>
    </row>
    <row r="47" spans="1:74" ht="12" customHeight="1">
      <c r="A47" s="5"/>
      <c r="B47" s="157" t="s">
        <v>137</v>
      </c>
      <c r="C47" s="157"/>
      <c r="D47" s="56" t="s">
        <v>138</v>
      </c>
      <c r="E47" s="56"/>
      <c r="F47" s="172" t="s">
        <v>139</v>
      </c>
      <c r="G47" s="173"/>
      <c r="H47" s="173"/>
      <c r="I47" s="173"/>
      <c r="J47" s="173"/>
      <c r="K47" s="173"/>
      <c r="L47" s="173"/>
      <c r="M47" s="173"/>
      <c r="N47" s="173"/>
      <c r="O47" s="174" t="s">
        <v>245</v>
      </c>
      <c r="P47" s="174"/>
      <c r="Q47" s="174"/>
      <c r="R47" s="175"/>
      <c r="S47" s="176" t="s">
        <v>62</v>
      </c>
      <c r="T47" s="176"/>
      <c r="U47" s="176"/>
      <c r="V47" s="176"/>
      <c r="W47" s="176"/>
      <c r="X47" s="188">
        <f>ROUND(BN47/60*O48,1)</f>
        <v>0</v>
      </c>
      <c r="Y47" s="188"/>
      <c r="Z47" s="188"/>
      <c r="AA47" s="188"/>
      <c r="AB47" s="188"/>
      <c r="AC47" s="145" t="s">
        <v>62</v>
      </c>
      <c r="AD47" s="145"/>
      <c r="AE47" s="145"/>
      <c r="AF47" s="145"/>
      <c r="AG47" s="145"/>
      <c r="AH47" s="7"/>
      <c r="AI47" s="7"/>
      <c r="AJ47" s="147"/>
      <c r="AK47" s="148"/>
      <c r="AL47" s="148"/>
      <c r="AM47" s="148"/>
      <c r="AN47" s="148"/>
      <c r="AO47" s="148"/>
      <c r="AP47" s="91"/>
      <c r="AQ47" s="91"/>
      <c r="AR47" s="91"/>
      <c r="AS47" s="92"/>
      <c r="AT47" s="59"/>
      <c r="AU47" s="60"/>
      <c r="AV47" s="61"/>
      <c r="AW47" s="7"/>
      <c r="AX47" s="7"/>
      <c r="AY47" s="118" t="s">
        <v>141</v>
      </c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338">
        <f>BN43+BN46</f>
        <v>0</v>
      </c>
      <c r="BO47" s="338"/>
      <c r="BP47" s="338"/>
      <c r="BQ47" s="111"/>
      <c r="BR47" s="112"/>
      <c r="BS47" s="112"/>
      <c r="BT47" s="112"/>
      <c r="BU47" s="113"/>
      <c r="BV47" s="6"/>
    </row>
    <row r="48" spans="1:74" ht="12" customHeight="1">
      <c r="A48" s="5"/>
      <c r="B48" s="157"/>
      <c r="C48" s="157"/>
      <c r="D48" s="69"/>
      <c r="E48" s="69"/>
      <c r="F48" s="168" t="s">
        <v>246</v>
      </c>
      <c r="G48" s="169"/>
      <c r="H48" s="169"/>
      <c r="I48" s="169"/>
      <c r="J48" s="169"/>
      <c r="K48" s="169"/>
      <c r="L48" s="169"/>
      <c r="M48" s="169"/>
      <c r="N48" s="169"/>
      <c r="O48" s="170"/>
      <c r="P48" s="170"/>
      <c r="Q48" s="170"/>
      <c r="R48" s="171"/>
      <c r="S48" s="163"/>
      <c r="T48" s="163"/>
      <c r="U48" s="163"/>
      <c r="V48" s="163"/>
      <c r="W48" s="163"/>
      <c r="X48" s="138"/>
      <c r="Y48" s="138"/>
      <c r="Z48" s="138"/>
      <c r="AA48" s="138"/>
      <c r="AB48" s="138"/>
      <c r="AC48" s="146"/>
      <c r="AD48" s="146"/>
      <c r="AE48" s="146"/>
      <c r="AF48" s="146"/>
      <c r="AG48" s="146"/>
      <c r="AH48" s="7"/>
      <c r="AI48" s="7"/>
      <c r="AJ48" s="36"/>
      <c r="AK48" s="21"/>
      <c r="AL48" s="21"/>
      <c r="AM48" s="21"/>
      <c r="AN48" s="21"/>
      <c r="AO48" s="21"/>
      <c r="AP48" s="21"/>
      <c r="AQ48" s="21"/>
      <c r="AR48" s="21"/>
      <c r="AS48" s="20"/>
      <c r="AT48" s="59"/>
      <c r="AU48" s="60"/>
      <c r="AV48" s="61"/>
      <c r="AW48" s="7"/>
      <c r="AX48" s="7"/>
      <c r="AY48" s="114" t="s">
        <v>12</v>
      </c>
      <c r="AZ48" s="114"/>
      <c r="BA48" s="114"/>
      <c r="BB48" s="114"/>
      <c r="BC48" s="114" t="s">
        <v>13</v>
      </c>
      <c r="BD48" s="114"/>
      <c r="BE48" s="114"/>
      <c r="BF48" s="114"/>
      <c r="BG48" s="114"/>
      <c r="BH48" s="114"/>
      <c r="BI48" s="114"/>
      <c r="BJ48" s="114"/>
      <c r="BK48" s="114" t="s">
        <v>146</v>
      </c>
      <c r="BL48" s="114"/>
      <c r="BM48" s="114"/>
      <c r="BN48" s="114" t="s">
        <v>147</v>
      </c>
      <c r="BO48" s="114"/>
      <c r="BP48" s="114"/>
      <c r="BQ48" s="115" t="s">
        <v>148</v>
      </c>
      <c r="BR48" s="116"/>
      <c r="BS48" s="116"/>
      <c r="BT48" s="116"/>
      <c r="BU48" s="117"/>
      <c r="BV48" s="6"/>
    </row>
    <row r="49" spans="1:74" ht="12" customHeight="1">
      <c r="A49" s="5"/>
      <c r="B49" s="157"/>
      <c r="C49" s="157"/>
      <c r="D49" s="69" t="s">
        <v>142</v>
      </c>
      <c r="E49" s="69"/>
      <c r="F49" s="159" t="s">
        <v>143</v>
      </c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63" t="s">
        <v>62</v>
      </c>
      <c r="T49" s="163"/>
      <c r="U49" s="163"/>
      <c r="V49" s="163"/>
      <c r="W49" s="163"/>
      <c r="X49" s="138">
        <f>AT55</f>
        <v>0</v>
      </c>
      <c r="Y49" s="138"/>
      <c r="Z49" s="138"/>
      <c r="AA49" s="138"/>
      <c r="AB49" s="138"/>
      <c r="AC49" s="146" t="s">
        <v>62</v>
      </c>
      <c r="AD49" s="146"/>
      <c r="AE49" s="146"/>
      <c r="AF49" s="146"/>
      <c r="AG49" s="146"/>
      <c r="AH49" s="7"/>
      <c r="AI49" s="7"/>
      <c r="AJ49" s="19"/>
      <c r="AK49" s="21"/>
      <c r="AL49" s="21"/>
      <c r="AM49" s="21"/>
      <c r="AN49" s="21"/>
      <c r="AO49" s="21"/>
      <c r="AP49" s="21"/>
      <c r="AQ49" s="21"/>
      <c r="AR49" s="21"/>
      <c r="AS49" s="20"/>
      <c r="AT49" s="59"/>
      <c r="AU49" s="60"/>
      <c r="AV49" s="61"/>
      <c r="AW49" s="7"/>
      <c r="AX49" s="7"/>
      <c r="AY49" s="123" t="s">
        <v>149</v>
      </c>
      <c r="AZ49" s="124"/>
      <c r="BA49" s="124"/>
      <c r="BB49" s="125"/>
      <c r="BC49" s="57" t="s">
        <v>150</v>
      </c>
      <c r="BD49" s="57"/>
      <c r="BE49" s="57"/>
      <c r="BF49" s="57"/>
      <c r="BG49" s="57"/>
      <c r="BH49" s="57"/>
      <c r="BI49" s="57"/>
      <c r="BJ49" s="57"/>
      <c r="BK49" s="119"/>
      <c r="BL49" s="119"/>
      <c r="BM49" s="119"/>
      <c r="BN49" s="177"/>
      <c r="BO49" s="177"/>
      <c r="BP49" s="177"/>
      <c r="BQ49" s="120"/>
      <c r="BR49" s="121"/>
      <c r="BS49" s="121"/>
      <c r="BT49" s="121"/>
      <c r="BU49" s="122"/>
      <c r="BV49" s="6"/>
    </row>
    <row r="50" spans="1:74" ht="12" customHeight="1">
      <c r="A50" s="5"/>
      <c r="B50" s="157"/>
      <c r="C50" s="157"/>
      <c r="D50" s="69"/>
      <c r="E50" s="6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63"/>
      <c r="T50" s="163"/>
      <c r="U50" s="163"/>
      <c r="V50" s="163"/>
      <c r="W50" s="163"/>
      <c r="X50" s="138"/>
      <c r="Y50" s="138"/>
      <c r="Z50" s="138"/>
      <c r="AA50" s="138"/>
      <c r="AB50" s="138"/>
      <c r="AC50" s="146"/>
      <c r="AD50" s="146"/>
      <c r="AE50" s="146"/>
      <c r="AF50" s="146"/>
      <c r="AG50" s="146"/>
      <c r="AH50" s="7"/>
      <c r="AI50" s="7"/>
      <c r="AJ50" s="32"/>
      <c r="AK50" s="17"/>
      <c r="AL50" s="17"/>
      <c r="AM50" s="17"/>
      <c r="AN50" s="17"/>
      <c r="AO50" s="17"/>
      <c r="AP50" s="17"/>
      <c r="AQ50" s="17"/>
      <c r="AR50" s="17"/>
      <c r="AS50" s="18"/>
      <c r="AT50" s="59"/>
      <c r="AU50" s="60"/>
      <c r="AV50" s="61"/>
      <c r="AW50" s="7"/>
      <c r="AX50" s="7"/>
      <c r="AY50" s="184"/>
      <c r="AZ50" s="185"/>
      <c r="BA50" s="185"/>
      <c r="BB50" s="186"/>
      <c r="BC50" s="100" t="s">
        <v>152</v>
      </c>
      <c r="BD50" s="100"/>
      <c r="BE50" s="100"/>
      <c r="BF50" s="100"/>
      <c r="BG50" s="100"/>
      <c r="BH50" s="100"/>
      <c r="BI50" s="100"/>
      <c r="BJ50" s="100"/>
      <c r="BK50" s="178"/>
      <c r="BL50" s="178"/>
      <c r="BM50" s="178"/>
      <c r="BN50" s="179"/>
      <c r="BO50" s="179"/>
      <c r="BP50" s="179"/>
      <c r="BQ50" s="180"/>
      <c r="BR50" s="181"/>
      <c r="BS50" s="181"/>
      <c r="BT50" s="181"/>
      <c r="BU50" s="182"/>
      <c r="BV50" s="6"/>
    </row>
    <row r="51" spans="1:74" ht="12" customHeight="1">
      <c r="A51" s="5"/>
      <c r="B51" s="157"/>
      <c r="C51" s="157"/>
      <c r="D51" s="69" t="s">
        <v>151</v>
      </c>
      <c r="E51" s="69"/>
      <c r="F51" s="159" t="s">
        <v>247</v>
      </c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63" t="s">
        <v>62</v>
      </c>
      <c r="T51" s="163"/>
      <c r="U51" s="163"/>
      <c r="V51" s="163"/>
      <c r="W51" s="163"/>
      <c r="X51" s="146" t="s">
        <v>62</v>
      </c>
      <c r="Y51" s="146"/>
      <c r="Z51" s="146"/>
      <c r="AA51" s="146"/>
      <c r="AB51" s="146"/>
      <c r="AC51" s="138">
        <f>ROUND(IFERROR(AC45-X47-X49,""),1)</f>
        <v>0</v>
      </c>
      <c r="AD51" s="138"/>
      <c r="AE51" s="138"/>
      <c r="AF51" s="138"/>
      <c r="AG51" s="138"/>
      <c r="AH51" s="7"/>
      <c r="AI51" s="7"/>
      <c r="AJ51" s="33"/>
      <c r="AK51" s="34"/>
      <c r="AL51" s="34"/>
      <c r="AM51" s="34"/>
      <c r="AN51" s="34"/>
      <c r="AO51" s="34"/>
      <c r="AP51" s="34"/>
      <c r="AQ51" s="34"/>
      <c r="AR51" s="34"/>
      <c r="AS51" s="35"/>
      <c r="AT51" s="59"/>
      <c r="AU51" s="60"/>
      <c r="AV51" s="61"/>
      <c r="AW51" s="7"/>
      <c r="AX51" s="7"/>
      <c r="AY51" s="126"/>
      <c r="AZ51" s="127"/>
      <c r="BA51" s="127"/>
      <c r="BB51" s="128"/>
      <c r="BC51" s="137" t="s">
        <v>154</v>
      </c>
      <c r="BD51" s="137"/>
      <c r="BE51" s="137"/>
      <c r="BF51" s="137"/>
      <c r="BG51" s="137"/>
      <c r="BH51" s="137"/>
      <c r="BI51" s="137"/>
      <c r="BJ51" s="137"/>
      <c r="BK51" s="134"/>
      <c r="BL51" s="134"/>
      <c r="BM51" s="134"/>
      <c r="BN51" s="183"/>
      <c r="BO51" s="183"/>
      <c r="BP51" s="183"/>
      <c r="BQ51" s="130"/>
      <c r="BR51" s="131"/>
      <c r="BS51" s="131"/>
      <c r="BT51" s="131"/>
      <c r="BU51" s="132"/>
      <c r="BV51" s="6"/>
    </row>
    <row r="52" spans="1:74" ht="12" customHeight="1">
      <c r="A52" s="5"/>
      <c r="B52" s="157"/>
      <c r="C52" s="157"/>
      <c r="D52" s="74"/>
      <c r="E52" s="74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3"/>
      <c r="T52" s="163"/>
      <c r="U52" s="163"/>
      <c r="V52" s="163"/>
      <c r="W52" s="163"/>
      <c r="X52" s="146"/>
      <c r="Y52" s="146"/>
      <c r="Z52" s="146"/>
      <c r="AA52" s="146"/>
      <c r="AB52" s="146"/>
      <c r="AC52" s="139"/>
      <c r="AD52" s="139"/>
      <c r="AE52" s="139"/>
      <c r="AF52" s="139"/>
      <c r="AG52" s="139"/>
      <c r="AH52" s="7"/>
      <c r="AI52" s="7"/>
      <c r="AJ52" s="147"/>
      <c r="AK52" s="148"/>
      <c r="AL52" s="148"/>
      <c r="AM52" s="148"/>
      <c r="AN52" s="148"/>
      <c r="AO52" s="148"/>
      <c r="AP52" s="148"/>
      <c r="AQ52" s="148"/>
      <c r="AR52" s="148"/>
      <c r="AS52" s="149"/>
      <c r="AT52" s="59"/>
      <c r="AU52" s="60"/>
      <c r="AV52" s="61"/>
      <c r="AW52" s="7"/>
      <c r="AX52" s="7"/>
      <c r="AY52" s="118" t="s">
        <v>159</v>
      </c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87">
        <f>SUM(BN49:BP51)</f>
        <v>0</v>
      </c>
      <c r="BO52" s="187"/>
      <c r="BP52" s="187"/>
      <c r="BQ52" s="111"/>
      <c r="BR52" s="112"/>
      <c r="BS52" s="112"/>
      <c r="BT52" s="112"/>
      <c r="BU52" s="113"/>
      <c r="BV52" s="6"/>
    </row>
    <row r="53" spans="1:74" ht="12" customHeight="1">
      <c r="A53" s="5"/>
      <c r="B53" s="157" t="s">
        <v>155</v>
      </c>
      <c r="C53" s="157"/>
      <c r="D53" s="56" t="s">
        <v>156</v>
      </c>
      <c r="E53" s="56"/>
      <c r="F53" s="158" t="s">
        <v>157</v>
      </c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60"/>
      <c r="T53" s="160"/>
      <c r="U53" s="160"/>
      <c r="V53" s="160"/>
      <c r="W53" s="160"/>
      <c r="X53" s="145" t="s">
        <v>62</v>
      </c>
      <c r="Y53" s="145"/>
      <c r="Z53" s="145"/>
      <c r="AA53" s="145"/>
      <c r="AB53" s="145"/>
      <c r="AC53" s="145" t="s">
        <v>62</v>
      </c>
      <c r="AD53" s="145"/>
      <c r="AE53" s="145"/>
      <c r="AF53" s="145"/>
      <c r="AG53" s="145"/>
      <c r="AH53" s="7"/>
      <c r="AI53" s="7"/>
      <c r="AJ53" s="141"/>
      <c r="AK53" s="142"/>
      <c r="AL53" s="142"/>
      <c r="AM53" s="142"/>
      <c r="AN53" s="142"/>
      <c r="AO53" s="142"/>
      <c r="AP53" s="143"/>
      <c r="AQ53" s="143"/>
      <c r="AR53" s="143"/>
      <c r="AS53" s="144"/>
      <c r="AT53" s="335"/>
      <c r="AU53" s="336"/>
      <c r="AV53" s="337"/>
      <c r="AW53" s="7"/>
      <c r="AX53" s="7"/>
      <c r="AY53" s="106"/>
      <c r="AZ53" s="106"/>
      <c r="BA53" s="106"/>
      <c r="BB53" s="106"/>
      <c r="BC53" s="150"/>
      <c r="BD53" s="150"/>
      <c r="BE53" s="150"/>
      <c r="BF53" s="150"/>
      <c r="BG53" s="150"/>
      <c r="BH53" s="150"/>
      <c r="BI53" s="150"/>
      <c r="BJ53" s="150"/>
      <c r="BK53" s="106"/>
      <c r="BL53" s="106"/>
      <c r="BM53" s="106"/>
      <c r="BN53" s="140"/>
      <c r="BO53" s="140"/>
      <c r="BP53" s="140"/>
      <c r="BQ53" s="140"/>
      <c r="BR53" s="140"/>
      <c r="BS53" s="140"/>
      <c r="BT53" s="140"/>
      <c r="BU53" s="140"/>
      <c r="BV53" s="6"/>
    </row>
    <row r="54" spans="1:74" ht="12" customHeight="1">
      <c r="A54" s="5"/>
      <c r="B54" s="157"/>
      <c r="C54" s="157"/>
      <c r="D54" s="69"/>
      <c r="E54" s="6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61"/>
      <c r="T54" s="161"/>
      <c r="U54" s="161"/>
      <c r="V54" s="161"/>
      <c r="W54" s="161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7"/>
      <c r="AI54" s="7"/>
      <c r="AJ54" s="151"/>
      <c r="AK54" s="152"/>
      <c r="AL54" s="152"/>
      <c r="AM54" s="152"/>
      <c r="AN54" s="152"/>
      <c r="AO54" s="152"/>
      <c r="AP54" s="152"/>
      <c r="AQ54" s="152"/>
      <c r="AR54" s="152"/>
      <c r="AS54" s="153"/>
      <c r="AT54" s="88"/>
      <c r="AU54" s="89"/>
      <c r="AV54" s="90"/>
      <c r="AW54" s="7"/>
      <c r="AX54" s="7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40"/>
      <c r="BO54" s="140"/>
      <c r="BP54" s="140"/>
      <c r="BQ54" s="140"/>
      <c r="BR54" s="140"/>
      <c r="BS54" s="140"/>
      <c r="BT54" s="140"/>
      <c r="BU54" s="140"/>
      <c r="BV54" s="6"/>
    </row>
    <row r="55" spans="1:74" ht="12" customHeight="1">
      <c r="A55" s="5"/>
      <c r="B55" s="157"/>
      <c r="C55" s="157"/>
      <c r="D55" s="69" t="s">
        <v>161</v>
      </c>
      <c r="E55" s="69"/>
      <c r="F55" s="164" t="s">
        <v>248</v>
      </c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3" t="s">
        <v>62</v>
      </c>
      <c r="T55" s="163"/>
      <c r="U55" s="163"/>
      <c r="V55" s="163"/>
      <c r="W55" s="163"/>
      <c r="X55" s="146" t="s">
        <v>62</v>
      </c>
      <c r="Y55" s="146"/>
      <c r="Z55" s="146"/>
      <c r="AA55" s="146"/>
      <c r="AB55" s="146"/>
      <c r="AC55" s="138">
        <f>ROUND(IFERROR(AC51*S53,""),1)</f>
        <v>0</v>
      </c>
      <c r="AD55" s="138"/>
      <c r="AE55" s="138"/>
      <c r="AF55" s="138"/>
      <c r="AG55" s="138"/>
      <c r="AH55" s="7"/>
      <c r="AI55" s="7"/>
      <c r="AJ55" s="62" t="s">
        <v>237</v>
      </c>
      <c r="AK55" s="63"/>
      <c r="AL55" s="63"/>
      <c r="AM55" s="63"/>
      <c r="AN55" s="63"/>
      <c r="AO55" s="63"/>
      <c r="AP55" s="63"/>
      <c r="AQ55" s="63"/>
      <c r="AR55" s="63"/>
      <c r="AS55" s="64"/>
      <c r="AT55" s="154">
        <f>SUM(AT43:AV54)</f>
        <v>0</v>
      </c>
      <c r="AU55" s="155"/>
      <c r="AV55" s="156"/>
      <c r="AW55" s="7"/>
      <c r="AX55" s="7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  <c r="BI55" s="150"/>
      <c r="BJ55" s="150"/>
      <c r="BK55" s="150"/>
      <c r="BL55" s="150"/>
      <c r="BM55" s="150"/>
      <c r="BN55" s="140"/>
      <c r="BO55" s="140"/>
      <c r="BP55" s="140"/>
      <c r="BQ55" s="140"/>
      <c r="BR55" s="140"/>
      <c r="BS55" s="140"/>
      <c r="BT55" s="140"/>
      <c r="BU55" s="140"/>
      <c r="BV55" s="6"/>
    </row>
    <row r="56" spans="1:74" ht="12" customHeight="1">
      <c r="A56" s="5"/>
      <c r="B56" s="157"/>
      <c r="C56" s="157"/>
      <c r="D56" s="74"/>
      <c r="E56" s="74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6"/>
      <c r="T56" s="166"/>
      <c r="U56" s="166"/>
      <c r="V56" s="166"/>
      <c r="W56" s="166"/>
      <c r="X56" s="167"/>
      <c r="Y56" s="167"/>
      <c r="Z56" s="167"/>
      <c r="AA56" s="167"/>
      <c r="AB56" s="167"/>
      <c r="AC56" s="139"/>
      <c r="AD56" s="139"/>
      <c r="AE56" s="139"/>
      <c r="AF56" s="139"/>
      <c r="AG56" s="139"/>
      <c r="AH56" s="7"/>
      <c r="AI56" s="7"/>
      <c r="AJ56" s="195"/>
      <c r="AK56" s="195"/>
      <c r="AL56" s="195"/>
      <c r="AM56" s="195"/>
      <c r="AN56" s="195"/>
      <c r="AO56" s="195"/>
      <c r="AP56" s="99"/>
      <c r="AQ56" s="99"/>
      <c r="AR56" s="99"/>
      <c r="AS56" s="99"/>
      <c r="AT56" s="99"/>
      <c r="AU56" s="99"/>
      <c r="AV56" s="99"/>
      <c r="AW56" s="7"/>
      <c r="AX56" s="7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  <c r="BI56" s="150"/>
      <c r="BJ56" s="150"/>
      <c r="BK56" s="150"/>
      <c r="BL56" s="150"/>
      <c r="BM56" s="150"/>
      <c r="BN56" s="140"/>
      <c r="BO56" s="140"/>
      <c r="BP56" s="140"/>
      <c r="BQ56" s="140"/>
      <c r="BR56" s="140"/>
      <c r="BS56" s="140"/>
      <c r="BT56" s="140"/>
      <c r="BU56" s="140"/>
      <c r="BV56" s="6"/>
    </row>
    <row r="57" spans="1:74" ht="12" customHeight="1">
      <c r="A57" s="11"/>
      <c r="B57" s="12" t="s">
        <v>164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 t="s">
        <v>165</v>
      </c>
      <c r="T57" s="13"/>
      <c r="U57" s="13"/>
      <c r="V57" s="13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5"/>
    </row>
  </sheetData>
  <mergeCells count="442">
    <mergeCell ref="AH3:BS5"/>
    <mergeCell ref="BT3:BU3"/>
    <mergeCell ref="B4:N5"/>
    <mergeCell ref="R4:AG5"/>
    <mergeCell ref="BT4:BU5"/>
    <mergeCell ref="B7:E8"/>
    <mergeCell ref="J7:K8"/>
    <mergeCell ref="L7:O8"/>
    <mergeCell ref="P7:Q8"/>
    <mergeCell ref="R7:W7"/>
    <mergeCell ref="B3:N3"/>
    <mergeCell ref="O3:Q5"/>
    <mergeCell ref="R3:AG3"/>
    <mergeCell ref="X7:AG7"/>
    <mergeCell ref="AH7:AK7"/>
    <mergeCell ref="AL7:AW7"/>
    <mergeCell ref="AY7:BU7"/>
    <mergeCell ref="R8:W8"/>
    <mergeCell ref="X8:AG8"/>
    <mergeCell ref="AH8:AK8"/>
    <mergeCell ref="AL8:AW8"/>
    <mergeCell ref="AY8:BB9"/>
    <mergeCell ref="BC8:BM9"/>
    <mergeCell ref="BT8:BU8"/>
    <mergeCell ref="B9:E9"/>
    <mergeCell ref="J9:L9"/>
    <mergeCell ref="N9:P9"/>
    <mergeCell ref="R9:W9"/>
    <mergeCell ref="F11:N11"/>
    <mergeCell ref="O11:Q11"/>
    <mergeCell ref="AH11:AK11"/>
    <mergeCell ref="X9:AG9"/>
    <mergeCell ref="AH9:AK10"/>
    <mergeCell ref="R10:W11"/>
    <mergeCell ref="X10:AG11"/>
    <mergeCell ref="AY10:BB11"/>
    <mergeCell ref="BC10:BM10"/>
    <mergeCell ref="BN10:BP10"/>
    <mergeCell ref="BQ10:BS10"/>
    <mergeCell ref="AL9:AM10"/>
    <mergeCell ref="AN9:AO10"/>
    <mergeCell ref="AP9:AQ10"/>
    <mergeCell ref="AR9:AS10"/>
    <mergeCell ref="AT9:AU10"/>
    <mergeCell ref="AV9:AW10"/>
    <mergeCell ref="BN8:BP9"/>
    <mergeCell ref="BQ8:BS9"/>
    <mergeCell ref="AL11:AQ11"/>
    <mergeCell ref="AR11:AW11"/>
    <mergeCell ref="BC11:BM11"/>
    <mergeCell ref="BN11:BP11"/>
    <mergeCell ref="BQ11:BS11"/>
    <mergeCell ref="B12:E13"/>
    <mergeCell ref="F12:J12"/>
    <mergeCell ref="K12:N13"/>
    <mergeCell ref="O12:Q13"/>
    <mergeCell ref="R12:W12"/>
    <mergeCell ref="X12:AG12"/>
    <mergeCell ref="AH12:AK12"/>
    <mergeCell ref="AL12:AO12"/>
    <mergeCell ref="F13:J13"/>
    <mergeCell ref="R13:W13"/>
    <mergeCell ref="X13:AG13"/>
    <mergeCell ref="AH13:AK13"/>
    <mergeCell ref="AL13:AW13"/>
    <mergeCell ref="BC13:BM13"/>
    <mergeCell ref="BN13:BP13"/>
    <mergeCell ref="BQ13:BS13"/>
    <mergeCell ref="AP12:AS12"/>
    <mergeCell ref="B10:E11"/>
    <mergeCell ref="F10:Q10"/>
    <mergeCell ref="AJ16:AO16"/>
    <mergeCell ref="AP16:AS16"/>
    <mergeCell ref="AT16:AV16"/>
    <mergeCell ref="AT12:AW12"/>
    <mergeCell ref="AY12:BB15"/>
    <mergeCell ref="BC12:BM12"/>
    <mergeCell ref="BN12:BP12"/>
    <mergeCell ref="BQ12:BS12"/>
    <mergeCell ref="BC14:BM14"/>
    <mergeCell ref="BN14:BP14"/>
    <mergeCell ref="BQ14:BS14"/>
    <mergeCell ref="B15:C16"/>
    <mergeCell ref="D15:R16"/>
    <mergeCell ref="BC20:BM20"/>
    <mergeCell ref="BN20:BP20"/>
    <mergeCell ref="BQ20:BS20"/>
    <mergeCell ref="S16:W16"/>
    <mergeCell ref="X16:AB16"/>
    <mergeCell ref="AC16:AG16"/>
    <mergeCell ref="AY16:BB20"/>
    <mergeCell ref="BC16:BM16"/>
    <mergeCell ref="BN16:BP16"/>
    <mergeCell ref="BQ16:BS16"/>
    <mergeCell ref="S15:AG15"/>
    <mergeCell ref="BC15:BM15"/>
    <mergeCell ref="BN15:BP15"/>
    <mergeCell ref="BQ15:BS15"/>
    <mergeCell ref="AJ17:AO17"/>
    <mergeCell ref="AP17:AS17"/>
    <mergeCell ref="AJ18:AO18"/>
    <mergeCell ref="AP18:AS18"/>
    <mergeCell ref="AT18:AV18"/>
    <mergeCell ref="AJ20:AO20"/>
    <mergeCell ref="AP20:AS20"/>
    <mergeCell ref="AT20:AV20"/>
    <mergeCell ref="BC22:BM22"/>
    <mergeCell ref="BN22:BP22"/>
    <mergeCell ref="BQ22:BS22"/>
    <mergeCell ref="BC18:BM18"/>
    <mergeCell ref="BN18:BP18"/>
    <mergeCell ref="BQ18:BS18"/>
    <mergeCell ref="B17:C22"/>
    <mergeCell ref="D17:E18"/>
    <mergeCell ref="F17:R18"/>
    <mergeCell ref="S17:W18"/>
    <mergeCell ref="X17:AB18"/>
    <mergeCell ref="AC17:AG18"/>
    <mergeCell ref="BC17:BM17"/>
    <mergeCell ref="BN17:BP17"/>
    <mergeCell ref="BQ17:BS17"/>
    <mergeCell ref="AJ21:AO21"/>
    <mergeCell ref="AP21:AS21"/>
    <mergeCell ref="AT21:AV21"/>
    <mergeCell ref="AJ22:AO22"/>
    <mergeCell ref="AP22:AS22"/>
    <mergeCell ref="AT22:AV22"/>
    <mergeCell ref="AT17:AV17"/>
    <mergeCell ref="BC23:BM23"/>
    <mergeCell ref="BN23:BP23"/>
    <mergeCell ref="BQ23:BS23"/>
    <mergeCell ref="BC24:BM24"/>
    <mergeCell ref="BN24:BP24"/>
    <mergeCell ref="BQ24:BS24"/>
    <mergeCell ref="D19:E20"/>
    <mergeCell ref="F19:R20"/>
    <mergeCell ref="S19:W20"/>
    <mergeCell ref="X19:AB20"/>
    <mergeCell ref="AC19:AG20"/>
    <mergeCell ref="BC19:BM19"/>
    <mergeCell ref="D21:E22"/>
    <mergeCell ref="F21:R22"/>
    <mergeCell ref="S21:W22"/>
    <mergeCell ref="X21:AB22"/>
    <mergeCell ref="AC21:AG22"/>
    <mergeCell ref="AY21:BB25"/>
    <mergeCell ref="AC25:AG26"/>
    <mergeCell ref="BN19:BP19"/>
    <mergeCell ref="BQ19:BS19"/>
    <mergeCell ref="BC21:BM21"/>
    <mergeCell ref="BN21:BP21"/>
    <mergeCell ref="BQ21:BS21"/>
    <mergeCell ref="BC25:BM25"/>
    <mergeCell ref="BN25:BP25"/>
    <mergeCell ref="BQ25:BS25"/>
    <mergeCell ref="AY26:BB28"/>
    <mergeCell ref="BC26:BM26"/>
    <mergeCell ref="BN26:BP26"/>
    <mergeCell ref="BQ26:BS26"/>
    <mergeCell ref="D27:E27"/>
    <mergeCell ref="F27:R27"/>
    <mergeCell ref="S27:W27"/>
    <mergeCell ref="X27:AB27"/>
    <mergeCell ref="AC27:AG27"/>
    <mergeCell ref="BC27:BM27"/>
    <mergeCell ref="BN27:BP27"/>
    <mergeCell ref="BQ27:BS27"/>
    <mergeCell ref="D28:E28"/>
    <mergeCell ref="F28:R28"/>
    <mergeCell ref="S28:W28"/>
    <mergeCell ref="X28:AB28"/>
    <mergeCell ref="AC28:AG28"/>
    <mergeCell ref="BC28:BM28"/>
    <mergeCell ref="BN28:BP28"/>
    <mergeCell ref="BQ28:BS28"/>
    <mergeCell ref="B23:C26"/>
    <mergeCell ref="D23:E24"/>
    <mergeCell ref="F23:R24"/>
    <mergeCell ref="S23:W24"/>
    <mergeCell ref="X23:AB24"/>
    <mergeCell ref="AC23:AG24"/>
    <mergeCell ref="D25:E26"/>
    <mergeCell ref="F25:R26"/>
    <mergeCell ref="S25:W26"/>
    <mergeCell ref="X25:AB26"/>
    <mergeCell ref="AJ23:AO23"/>
    <mergeCell ref="AP23:AS23"/>
    <mergeCell ref="AT23:AV23"/>
    <mergeCell ref="AJ24:AO24"/>
    <mergeCell ref="AP24:AS24"/>
    <mergeCell ref="AT24:AV24"/>
    <mergeCell ref="AJ25:AO25"/>
    <mergeCell ref="D30:E31"/>
    <mergeCell ref="F30:R31"/>
    <mergeCell ref="S30:W31"/>
    <mergeCell ref="X30:AB31"/>
    <mergeCell ref="AC30:AG31"/>
    <mergeCell ref="AJ31:AO31"/>
    <mergeCell ref="D29:E29"/>
    <mergeCell ref="F29:R29"/>
    <mergeCell ref="S29:W29"/>
    <mergeCell ref="X29:AB29"/>
    <mergeCell ref="AC29:AG29"/>
    <mergeCell ref="AP25:AS25"/>
    <mergeCell ref="AT25:AV25"/>
    <mergeCell ref="AJ27:AO28"/>
    <mergeCell ref="AP27:AS28"/>
    <mergeCell ref="AT27:AV28"/>
    <mergeCell ref="BC31:BM31"/>
    <mergeCell ref="BN31:BP31"/>
    <mergeCell ref="BQ31:BS31"/>
    <mergeCell ref="AP31:AS31"/>
    <mergeCell ref="AT31:AV31"/>
    <mergeCell ref="BC30:BM30"/>
    <mergeCell ref="BN30:BP30"/>
    <mergeCell ref="BQ30:BS30"/>
    <mergeCell ref="AY29:BB31"/>
    <mergeCell ref="BC29:BM29"/>
    <mergeCell ref="BN29:BP29"/>
    <mergeCell ref="BQ29:BS29"/>
    <mergeCell ref="X32:AB33"/>
    <mergeCell ref="AC32:AG33"/>
    <mergeCell ref="BC32:BM32"/>
    <mergeCell ref="BN32:BP32"/>
    <mergeCell ref="BQ32:BS32"/>
    <mergeCell ref="AY32:BB34"/>
    <mergeCell ref="BC33:BM33"/>
    <mergeCell ref="BN33:BP33"/>
    <mergeCell ref="BQ33:BS33"/>
    <mergeCell ref="BC34:BM34"/>
    <mergeCell ref="BN34:BP34"/>
    <mergeCell ref="BQ34:BS34"/>
    <mergeCell ref="AJ32:AO32"/>
    <mergeCell ref="AP32:AS32"/>
    <mergeCell ref="AT32:AV32"/>
    <mergeCell ref="AJ33:AO33"/>
    <mergeCell ref="AP33:AS33"/>
    <mergeCell ref="AT33:AV33"/>
    <mergeCell ref="D32:E33"/>
    <mergeCell ref="BQ35:BS35"/>
    <mergeCell ref="AJ34:AO34"/>
    <mergeCell ref="AP34:AS34"/>
    <mergeCell ref="AT34:AV34"/>
    <mergeCell ref="B34:C41"/>
    <mergeCell ref="D34:E35"/>
    <mergeCell ref="F34:R35"/>
    <mergeCell ref="S34:W35"/>
    <mergeCell ref="X34:AB35"/>
    <mergeCell ref="AC34:AG35"/>
    <mergeCell ref="D38:E39"/>
    <mergeCell ref="F38:R39"/>
    <mergeCell ref="S38:W39"/>
    <mergeCell ref="X38:AB39"/>
    <mergeCell ref="D36:E37"/>
    <mergeCell ref="F36:R37"/>
    <mergeCell ref="S36:W37"/>
    <mergeCell ref="X36:AB37"/>
    <mergeCell ref="AC36:AG37"/>
    <mergeCell ref="B27:C33"/>
    <mergeCell ref="BN39:BP39"/>
    <mergeCell ref="F32:R33"/>
    <mergeCell ref="S32:W33"/>
    <mergeCell ref="AT35:AV35"/>
    <mergeCell ref="BC35:BM35"/>
    <mergeCell ref="BN35:BP35"/>
    <mergeCell ref="AJ36:AO36"/>
    <mergeCell ref="AP36:AS36"/>
    <mergeCell ref="AT36:AV36"/>
    <mergeCell ref="BQ37:BS37"/>
    <mergeCell ref="BC36:BM36"/>
    <mergeCell ref="BN36:BP36"/>
    <mergeCell ref="BQ36:BS36"/>
    <mergeCell ref="AJ35:AO35"/>
    <mergeCell ref="AP35:AS35"/>
    <mergeCell ref="AJ38:AO38"/>
    <mergeCell ref="AP38:AS38"/>
    <mergeCell ref="AT38:AV38"/>
    <mergeCell ref="BC38:BM38"/>
    <mergeCell ref="BN38:BP38"/>
    <mergeCell ref="AJ37:AO37"/>
    <mergeCell ref="AP37:AS37"/>
    <mergeCell ref="AT37:AV37"/>
    <mergeCell ref="BC37:BM37"/>
    <mergeCell ref="BN37:BP37"/>
    <mergeCell ref="B42:C46"/>
    <mergeCell ref="D42:E42"/>
    <mergeCell ref="F42:R42"/>
    <mergeCell ref="S42:W42"/>
    <mergeCell ref="X42:AB42"/>
    <mergeCell ref="AC42:AG42"/>
    <mergeCell ref="BC41:BM41"/>
    <mergeCell ref="BN41:BP41"/>
    <mergeCell ref="BQ41:BS41"/>
    <mergeCell ref="D40:E41"/>
    <mergeCell ref="F40:R41"/>
    <mergeCell ref="S40:W41"/>
    <mergeCell ref="X40:AB41"/>
    <mergeCell ref="AC40:AG41"/>
    <mergeCell ref="D43:E43"/>
    <mergeCell ref="AY39:BB42"/>
    <mergeCell ref="AY43:BM43"/>
    <mergeCell ref="AT43:AV43"/>
    <mergeCell ref="AC38:AG39"/>
    <mergeCell ref="BQ38:BS38"/>
    <mergeCell ref="AT42:AV42"/>
    <mergeCell ref="F43:R43"/>
    <mergeCell ref="BQ39:BS39"/>
    <mergeCell ref="AY35:BB38"/>
    <mergeCell ref="S43:W43"/>
    <mergeCell ref="X43:AB43"/>
    <mergeCell ref="AC43:AG43"/>
    <mergeCell ref="BN43:BP43"/>
    <mergeCell ref="BQ43:BS43"/>
    <mergeCell ref="BC42:BM42"/>
    <mergeCell ref="BN42:BP42"/>
    <mergeCell ref="BQ42:BS42"/>
    <mergeCell ref="BC40:BM40"/>
    <mergeCell ref="BN40:BP40"/>
    <mergeCell ref="BQ40:BS40"/>
    <mergeCell ref="AT39:AV39"/>
    <mergeCell ref="BC39:BM39"/>
    <mergeCell ref="BQ44:BU44"/>
    <mergeCell ref="AY46:BM46"/>
    <mergeCell ref="AT45:AV45"/>
    <mergeCell ref="AT44:AV44"/>
    <mergeCell ref="BQ45:BU45"/>
    <mergeCell ref="BQ46:BU46"/>
    <mergeCell ref="AJ41:AV41"/>
    <mergeCell ref="AJ42:AS42"/>
    <mergeCell ref="AJ39:AO39"/>
    <mergeCell ref="AP39:AS39"/>
    <mergeCell ref="D44:E44"/>
    <mergeCell ref="F44:R44"/>
    <mergeCell ref="S44:W44"/>
    <mergeCell ref="X44:AB44"/>
    <mergeCell ref="AC44:AG44"/>
    <mergeCell ref="BN44:BP44"/>
    <mergeCell ref="D45:E46"/>
    <mergeCell ref="F45:R46"/>
    <mergeCell ref="S45:W46"/>
    <mergeCell ref="X45:AB46"/>
    <mergeCell ref="AC45:AG46"/>
    <mergeCell ref="BC45:BM45"/>
    <mergeCell ref="BN45:BP45"/>
    <mergeCell ref="AY44:BB45"/>
    <mergeCell ref="BC44:BM44"/>
    <mergeCell ref="AJ46:AO46"/>
    <mergeCell ref="AP46:AS46"/>
    <mergeCell ref="AT46:AV46"/>
    <mergeCell ref="BN46:BP46"/>
    <mergeCell ref="BN48:BP48"/>
    <mergeCell ref="BQ48:BU48"/>
    <mergeCell ref="AC47:AG48"/>
    <mergeCell ref="AJ47:AO47"/>
    <mergeCell ref="AP47:AS47"/>
    <mergeCell ref="AT47:AV47"/>
    <mergeCell ref="AY47:BM47"/>
    <mergeCell ref="BN47:BP47"/>
    <mergeCell ref="F47:N47"/>
    <mergeCell ref="O47:R47"/>
    <mergeCell ref="S47:W48"/>
    <mergeCell ref="X47:AB48"/>
    <mergeCell ref="AY48:BB48"/>
    <mergeCell ref="BC48:BJ48"/>
    <mergeCell ref="BK48:BM48"/>
    <mergeCell ref="BQ47:BU47"/>
    <mergeCell ref="AT48:AV48"/>
    <mergeCell ref="AC51:AG52"/>
    <mergeCell ref="BC51:BJ51"/>
    <mergeCell ref="BK49:BM49"/>
    <mergeCell ref="BN49:BP49"/>
    <mergeCell ref="BQ49:BU49"/>
    <mergeCell ref="BC50:BJ50"/>
    <mergeCell ref="BK50:BM50"/>
    <mergeCell ref="BN50:BP50"/>
    <mergeCell ref="BQ50:BU50"/>
    <mergeCell ref="BK51:BM51"/>
    <mergeCell ref="BN51:BP51"/>
    <mergeCell ref="AC49:AG50"/>
    <mergeCell ref="BC49:BJ49"/>
    <mergeCell ref="AY49:BB51"/>
    <mergeCell ref="AY52:BM52"/>
    <mergeCell ref="AJ52:AO52"/>
    <mergeCell ref="AP52:AS52"/>
    <mergeCell ref="AT49:AV49"/>
    <mergeCell ref="AT50:AV50"/>
    <mergeCell ref="AT51:AV51"/>
    <mergeCell ref="AT52:AV52"/>
    <mergeCell ref="B53:C56"/>
    <mergeCell ref="D53:E54"/>
    <mergeCell ref="F53:R54"/>
    <mergeCell ref="S53:W54"/>
    <mergeCell ref="X53:AB54"/>
    <mergeCell ref="D51:E52"/>
    <mergeCell ref="F51:R52"/>
    <mergeCell ref="S51:W52"/>
    <mergeCell ref="X51:AB52"/>
    <mergeCell ref="B47:C52"/>
    <mergeCell ref="D47:E48"/>
    <mergeCell ref="D49:E50"/>
    <mergeCell ref="F49:R50"/>
    <mergeCell ref="S49:W50"/>
    <mergeCell ref="X49:AB50"/>
    <mergeCell ref="D55:E56"/>
    <mergeCell ref="F55:R56"/>
    <mergeCell ref="S55:W56"/>
    <mergeCell ref="X55:AB56"/>
    <mergeCell ref="F48:N48"/>
    <mergeCell ref="O48:R48"/>
    <mergeCell ref="AP53:AS53"/>
    <mergeCell ref="AT53:AV53"/>
    <mergeCell ref="AT54:AV54"/>
    <mergeCell ref="AT55:AV55"/>
    <mergeCell ref="AJ55:AS55"/>
    <mergeCell ref="AJ56:AO56"/>
    <mergeCell ref="AP56:AS56"/>
    <mergeCell ref="AT56:AV56"/>
    <mergeCell ref="AJ54:AS54"/>
    <mergeCell ref="F7:F8"/>
    <mergeCell ref="G7:I8"/>
    <mergeCell ref="G9:H9"/>
    <mergeCell ref="BQ55:BU55"/>
    <mergeCell ref="AY56:BM56"/>
    <mergeCell ref="BN56:BP56"/>
    <mergeCell ref="BQ56:BU56"/>
    <mergeCell ref="BQ53:BU53"/>
    <mergeCell ref="BQ54:BU54"/>
    <mergeCell ref="BQ51:BU51"/>
    <mergeCell ref="BN52:BP52"/>
    <mergeCell ref="BQ52:BU52"/>
    <mergeCell ref="AC55:AG56"/>
    <mergeCell ref="AC53:AG54"/>
    <mergeCell ref="BN53:BP53"/>
    <mergeCell ref="BC54:BJ54"/>
    <mergeCell ref="BK54:BM54"/>
    <mergeCell ref="BN54:BP54"/>
    <mergeCell ref="BN55:BP55"/>
    <mergeCell ref="AY53:BB54"/>
    <mergeCell ref="BC53:BJ53"/>
    <mergeCell ref="BK53:BM53"/>
    <mergeCell ref="AY55:BM55"/>
    <mergeCell ref="AJ53:AO53"/>
  </mergeCells>
  <phoneticPr fontId="3"/>
  <dataValidations count="3">
    <dataValidation type="list" allowBlank="1" showInputMessage="1" showErrorMessage="1" sqref="AT21:AV25 AT32:AV34" xr:uid="{00000000-0002-0000-0100-000000000000}">
      <formula1>"○"</formula1>
    </dataValidation>
    <dataValidation type="list" allowBlank="1" showInputMessage="1" sqref="BN10:BP42" xr:uid="{00000000-0002-0000-0100-000001000000}">
      <formula1>$BT10:$BU10</formula1>
    </dataValidation>
    <dataValidation type="list" allowBlank="1" showInputMessage="1" showErrorMessage="1" sqref="BK49:BM51" xr:uid="{00000000-0002-0000-0100-000002000000}">
      <formula1>"有,無"</formula1>
    </dataValidation>
  </dataValidations>
  <pageMargins left="0.78740157480314965" right="0.39370078740157483" top="0.39370078740157483" bottom="0.39370078740157483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BV59"/>
  <sheetViews>
    <sheetView showGridLines="0" showZeros="0" view="pageBreakPreview" zoomScaleNormal="70" zoomScaleSheetLayoutView="100" workbookViewId="0">
      <selection activeCell="G8" sqref="G8:H8"/>
    </sheetView>
  </sheetViews>
  <sheetFormatPr defaultColWidth="2" defaultRowHeight="12" customHeight="1"/>
  <cols>
    <col min="1" max="34" width="2" style="4"/>
    <col min="35" max="35" width="2.25" style="4" bestFit="1" customWidth="1"/>
    <col min="36" max="49" width="2" style="4"/>
    <col min="50" max="50" width="7.625" style="4" customWidth="1"/>
    <col min="51" max="71" width="2" style="4"/>
    <col min="72" max="72" width="6.125" style="4" customWidth="1"/>
    <col min="73" max="73" width="6" style="4" customWidth="1"/>
    <col min="74" max="16384" width="2" style="4"/>
  </cols>
  <sheetData>
    <row r="1" spans="1:74" ht="12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3"/>
    </row>
    <row r="2" spans="1:74" ht="12" customHeight="1">
      <c r="A2" s="5"/>
      <c r="B2" s="321" t="s">
        <v>0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3" t="s">
        <v>1</v>
      </c>
      <c r="P2" s="323"/>
      <c r="Q2" s="324"/>
      <c r="R2" s="321" t="s">
        <v>2</v>
      </c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9"/>
      <c r="AH2" s="306" t="s">
        <v>195</v>
      </c>
      <c r="AI2" s="307"/>
      <c r="AJ2" s="307"/>
      <c r="AK2" s="307"/>
      <c r="AL2" s="307"/>
      <c r="AM2" s="307"/>
      <c r="AN2" s="307"/>
      <c r="AO2" s="307"/>
      <c r="AP2" s="307"/>
      <c r="AQ2" s="307"/>
      <c r="AR2" s="307"/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F2" s="307"/>
      <c r="BG2" s="307"/>
      <c r="BH2" s="307"/>
      <c r="BI2" s="307"/>
      <c r="BJ2" s="307"/>
      <c r="BK2" s="307"/>
      <c r="BL2" s="307"/>
      <c r="BM2" s="307"/>
      <c r="BN2" s="307"/>
      <c r="BO2" s="307"/>
      <c r="BP2" s="307"/>
      <c r="BQ2" s="307"/>
      <c r="BR2" s="307"/>
      <c r="BS2" s="308"/>
      <c r="BT2" s="114" t="s">
        <v>3</v>
      </c>
      <c r="BU2" s="114"/>
      <c r="BV2" s="6"/>
    </row>
    <row r="3" spans="1:74" ht="12" customHeight="1">
      <c r="A3" s="5"/>
      <c r="B3" s="309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325"/>
      <c r="P3" s="325"/>
      <c r="Q3" s="326"/>
      <c r="R3" s="309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312"/>
      <c r="AH3" s="306"/>
      <c r="AI3" s="307"/>
      <c r="AJ3" s="307"/>
      <c r="AK3" s="307"/>
      <c r="AL3" s="307"/>
      <c r="AM3" s="307"/>
      <c r="AN3" s="307"/>
      <c r="AO3" s="307"/>
      <c r="AP3" s="307"/>
      <c r="AQ3" s="307"/>
      <c r="AR3" s="307"/>
      <c r="AS3" s="307"/>
      <c r="AT3" s="307"/>
      <c r="AU3" s="307"/>
      <c r="AV3" s="307"/>
      <c r="AW3" s="307"/>
      <c r="AX3" s="307"/>
      <c r="AY3" s="307"/>
      <c r="AZ3" s="307"/>
      <c r="BA3" s="307"/>
      <c r="BB3" s="307"/>
      <c r="BC3" s="307"/>
      <c r="BD3" s="307"/>
      <c r="BE3" s="307"/>
      <c r="BF3" s="307"/>
      <c r="BG3" s="307"/>
      <c r="BH3" s="307"/>
      <c r="BI3" s="307"/>
      <c r="BJ3" s="307"/>
      <c r="BK3" s="307"/>
      <c r="BL3" s="307"/>
      <c r="BM3" s="307"/>
      <c r="BN3" s="307"/>
      <c r="BO3" s="307"/>
      <c r="BP3" s="307"/>
      <c r="BQ3" s="307"/>
      <c r="BR3" s="307"/>
      <c r="BS3" s="308"/>
      <c r="BT3" s="330"/>
      <c r="BU3" s="370"/>
      <c r="BV3" s="6"/>
    </row>
    <row r="4" spans="1:74" ht="12" customHeight="1">
      <c r="A4" s="5"/>
      <c r="B4" s="310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27"/>
      <c r="P4" s="327"/>
      <c r="Q4" s="328"/>
      <c r="R4" s="310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3"/>
      <c r="AH4" s="306"/>
      <c r="AI4" s="307"/>
      <c r="AJ4" s="307"/>
      <c r="AK4" s="307"/>
      <c r="AL4" s="307"/>
      <c r="AM4" s="307"/>
      <c r="AN4" s="307"/>
      <c r="AO4" s="307"/>
      <c r="AP4" s="307"/>
      <c r="AQ4" s="307"/>
      <c r="AR4" s="307"/>
      <c r="AS4" s="307"/>
      <c r="AT4" s="307"/>
      <c r="AU4" s="307"/>
      <c r="AV4" s="307"/>
      <c r="AW4" s="307"/>
      <c r="AX4" s="307"/>
      <c r="AY4" s="307"/>
      <c r="AZ4" s="307"/>
      <c r="BA4" s="307"/>
      <c r="BB4" s="307"/>
      <c r="BC4" s="307"/>
      <c r="BD4" s="307"/>
      <c r="BE4" s="307"/>
      <c r="BF4" s="307"/>
      <c r="BG4" s="307"/>
      <c r="BH4" s="307"/>
      <c r="BI4" s="307"/>
      <c r="BJ4" s="307"/>
      <c r="BK4" s="307"/>
      <c r="BL4" s="307"/>
      <c r="BM4" s="307"/>
      <c r="BN4" s="307"/>
      <c r="BO4" s="307"/>
      <c r="BP4" s="307"/>
      <c r="BQ4" s="307"/>
      <c r="BR4" s="307"/>
      <c r="BS4" s="308"/>
      <c r="BT4" s="310"/>
      <c r="BU4" s="313"/>
      <c r="BV4" s="6"/>
    </row>
    <row r="5" spans="1:74" ht="12" customHeight="1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6"/>
    </row>
    <row r="6" spans="1:74" ht="12" customHeight="1">
      <c r="A6" s="5"/>
      <c r="B6" s="314" t="s">
        <v>4</v>
      </c>
      <c r="C6" s="315"/>
      <c r="D6" s="315"/>
      <c r="E6" s="316"/>
      <c r="F6" s="330" t="s">
        <v>249</v>
      </c>
      <c r="G6" s="331"/>
      <c r="H6" s="331"/>
      <c r="I6" s="331"/>
      <c r="J6" s="317" t="s">
        <v>5</v>
      </c>
      <c r="K6" s="317"/>
      <c r="L6" s="215"/>
      <c r="M6" s="215"/>
      <c r="N6" s="215"/>
      <c r="O6" s="215"/>
      <c r="P6" s="317" t="s">
        <v>6</v>
      </c>
      <c r="Q6" s="319"/>
      <c r="R6" s="314" t="s">
        <v>7</v>
      </c>
      <c r="S6" s="315"/>
      <c r="T6" s="315"/>
      <c r="U6" s="315"/>
      <c r="V6" s="315"/>
      <c r="W6" s="316"/>
      <c r="X6" s="120"/>
      <c r="Y6" s="121"/>
      <c r="Z6" s="121"/>
      <c r="AA6" s="121"/>
      <c r="AB6" s="121"/>
      <c r="AC6" s="121"/>
      <c r="AD6" s="121"/>
      <c r="AE6" s="121"/>
      <c r="AF6" s="121"/>
      <c r="AG6" s="122"/>
      <c r="AH6" s="314" t="s">
        <v>8</v>
      </c>
      <c r="AI6" s="315"/>
      <c r="AJ6" s="315"/>
      <c r="AK6" s="316"/>
      <c r="AL6" s="120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2"/>
      <c r="AX6" s="7"/>
      <c r="AY6" s="115" t="s">
        <v>9</v>
      </c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7"/>
      <c r="BV6" s="6"/>
    </row>
    <row r="7" spans="1:74" ht="10.5" customHeight="1">
      <c r="A7" s="5"/>
      <c r="B7" s="281"/>
      <c r="C7" s="282"/>
      <c r="D7" s="282"/>
      <c r="E7" s="283"/>
      <c r="F7" s="229"/>
      <c r="G7" s="332"/>
      <c r="H7" s="332"/>
      <c r="I7" s="332"/>
      <c r="J7" s="318"/>
      <c r="K7" s="318"/>
      <c r="L7" s="66"/>
      <c r="M7" s="66"/>
      <c r="N7" s="66"/>
      <c r="O7" s="66"/>
      <c r="P7" s="318"/>
      <c r="Q7" s="320"/>
      <c r="R7" s="281" t="s">
        <v>10</v>
      </c>
      <c r="S7" s="282"/>
      <c r="T7" s="282"/>
      <c r="U7" s="282"/>
      <c r="V7" s="282"/>
      <c r="W7" s="283"/>
      <c r="X7" s="180"/>
      <c r="Y7" s="181"/>
      <c r="Z7" s="181"/>
      <c r="AA7" s="181"/>
      <c r="AB7" s="181"/>
      <c r="AC7" s="181"/>
      <c r="AD7" s="181"/>
      <c r="AE7" s="181"/>
      <c r="AF7" s="181"/>
      <c r="AG7" s="182"/>
      <c r="AH7" s="281" t="s">
        <v>11</v>
      </c>
      <c r="AI7" s="282"/>
      <c r="AJ7" s="282"/>
      <c r="AK7" s="283"/>
      <c r="AL7" s="180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2"/>
      <c r="AX7" s="7"/>
      <c r="AY7" s="114" t="s">
        <v>12</v>
      </c>
      <c r="AZ7" s="114"/>
      <c r="BA7" s="114"/>
      <c r="BB7" s="114"/>
      <c r="BC7" s="114" t="s">
        <v>13</v>
      </c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276" t="s">
        <v>14</v>
      </c>
      <c r="BO7" s="114"/>
      <c r="BP7" s="114"/>
      <c r="BQ7" s="114" t="s">
        <v>15</v>
      </c>
      <c r="BR7" s="114"/>
      <c r="BS7" s="114"/>
      <c r="BT7" s="114" t="s">
        <v>16</v>
      </c>
      <c r="BU7" s="114"/>
      <c r="BV7" s="6"/>
    </row>
    <row r="8" spans="1:74" ht="16.5" customHeight="1">
      <c r="A8" s="5"/>
      <c r="B8" s="281" t="s">
        <v>17</v>
      </c>
      <c r="C8" s="282"/>
      <c r="D8" s="282"/>
      <c r="E8" s="283"/>
      <c r="F8" s="55" t="s">
        <v>250</v>
      </c>
      <c r="G8" s="66"/>
      <c r="H8" s="66"/>
      <c r="I8" s="8" t="s">
        <v>5</v>
      </c>
      <c r="J8" s="181"/>
      <c r="K8" s="181"/>
      <c r="L8" s="181"/>
      <c r="M8" s="8" t="s">
        <v>6</v>
      </c>
      <c r="N8" s="66"/>
      <c r="O8" s="66"/>
      <c r="P8" s="66"/>
      <c r="Q8" s="9" t="s">
        <v>18</v>
      </c>
      <c r="R8" s="281" t="s">
        <v>19</v>
      </c>
      <c r="S8" s="282"/>
      <c r="T8" s="282"/>
      <c r="U8" s="282"/>
      <c r="V8" s="282"/>
      <c r="W8" s="283"/>
      <c r="X8" s="180"/>
      <c r="Y8" s="181"/>
      <c r="Z8" s="181"/>
      <c r="AA8" s="181"/>
      <c r="AB8" s="181"/>
      <c r="AC8" s="181"/>
      <c r="AD8" s="181"/>
      <c r="AE8" s="181"/>
      <c r="AF8" s="181"/>
      <c r="AG8" s="182"/>
      <c r="AH8" s="333" t="s">
        <v>20</v>
      </c>
      <c r="AI8" s="334"/>
      <c r="AJ8" s="334"/>
      <c r="AK8" s="334"/>
      <c r="AL8" s="347" t="s">
        <v>196</v>
      </c>
      <c r="AM8" s="348"/>
      <c r="AN8" s="348" t="s">
        <v>197</v>
      </c>
      <c r="AO8" s="348"/>
      <c r="AP8" s="348" t="s">
        <v>167</v>
      </c>
      <c r="AQ8" s="348"/>
      <c r="AR8" s="348" t="s">
        <v>168</v>
      </c>
      <c r="AS8" s="348"/>
      <c r="AT8" s="348" t="s">
        <v>169</v>
      </c>
      <c r="AU8" s="348"/>
      <c r="AV8" s="348" t="s">
        <v>170</v>
      </c>
      <c r="AW8" s="350"/>
      <c r="AX8" s="7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42" t="s">
        <v>21</v>
      </c>
      <c r="BU8" s="42" t="s">
        <v>22</v>
      </c>
      <c r="BV8" s="6"/>
    </row>
    <row r="9" spans="1:74" ht="12" customHeight="1">
      <c r="A9" s="5"/>
      <c r="B9" s="281" t="s">
        <v>23</v>
      </c>
      <c r="C9" s="282"/>
      <c r="D9" s="282"/>
      <c r="E9" s="283"/>
      <c r="F9" s="303" t="s">
        <v>24</v>
      </c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5"/>
      <c r="R9" s="281" t="s">
        <v>25</v>
      </c>
      <c r="S9" s="282"/>
      <c r="T9" s="282"/>
      <c r="U9" s="282"/>
      <c r="V9" s="282"/>
      <c r="W9" s="283"/>
      <c r="X9" s="180"/>
      <c r="Y9" s="181"/>
      <c r="Z9" s="181"/>
      <c r="AA9" s="181"/>
      <c r="AB9" s="181"/>
      <c r="AC9" s="181"/>
      <c r="AD9" s="181"/>
      <c r="AE9" s="181"/>
      <c r="AF9" s="181"/>
      <c r="AG9" s="182"/>
      <c r="AH9" s="333"/>
      <c r="AI9" s="334"/>
      <c r="AJ9" s="334"/>
      <c r="AK9" s="334"/>
      <c r="AL9" s="349"/>
      <c r="AM9" s="301"/>
      <c r="AN9" s="301"/>
      <c r="AO9" s="301"/>
      <c r="AP9" s="301"/>
      <c r="AQ9" s="301"/>
      <c r="AR9" s="301"/>
      <c r="AS9" s="301"/>
      <c r="AT9" s="301"/>
      <c r="AU9" s="301"/>
      <c r="AV9" s="301"/>
      <c r="AW9" s="302"/>
      <c r="AX9" s="7"/>
      <c r="AY9" s="255" t="s">
        <v>27</v>
      </c>
      <c r="AZ9" s="255"/>
      <c r="BA9" s="255"/>
      <c r="BB9" s="255"/>
      <c r="BC9" s="57" t="s">
        <v>28</v>
      </c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6"/>
      <c r="BO9" s="56"/>
      <c r="BP9" s="56"/>
      <c r="BQ9" s="56"/>
      <c r="BR9" s="56"/>
      <c r="BS9" s="56"/>
      <c r="BT9" s="41">
        <v>18</v>
      </c>
      <c r="BU9" s="41">
        <v>60</v>
      </c>
      <c r="BV9" s="6"/>
    </row>
    <row r="10" spans="1:74" ht="12" customHeight="1">
      <c r="A10" s="5"/>
      <c r="B10" s="281"/>
      <c r="C10" s="282"/>
      <c r="D10" s="282"/>
      <c r="E10" s="283"/>
      <c r="F10" s="299"/>
      <c r="G10" s="300"/>
      <c r="H10" s="300"/>
      <c r="I10" s="300"/>
      <c r="J10" s="300"/>
      <c r="K10" s="300"/>
      <c r="L10" s="300"/>
      <c r="M10" s="300"/>
      <c r="N10" s="300"/>
      <c r="O10" s="301" t="s">
        <v>30</v>
      </c>
      <c r="P10" s="301"/>
      <c r="Q10" s="302"/>
      <c r="R10" s="281"/>
      <c r="S10" s="282"/>
      <c r="T10" s="282"/>
      <c r="U10" s="282"/>
      <c r="V10" s="282"/>
      <c r="W10" s="283"/>
      <c r="X10" s="180"/>
      <c r="Y10" s="181"/>
      <c r="Z10" s="181"/>
      <c r="AA10" s="181"/>
      <c r="AB10" s="181"/>
      <c r="AC10" s="181"/>
      <c r="AD10" s="181"/>
      <c r="AE10" s="181"/>
      <c r="AF10" s="181"/>
      <c r="AG10" s="182"/>
      <c r="AH10" s="364" t="s">
        <v>198</v>
      </c>
      <c r="AI10" s="365"/>
      <c r="AJ10" s="365"/>
      <c r="AK10" s="366"/>
      <c r="AL10" s="347" t="s">
        <v>199</v>
      </c>
      <c r="AM10" s="348"/>
      <c r="AN10" s="348"/>
      <c r="AO10" s="348"/>
      <c r="AP10" s="348"/>
      <c r="AQ10" s="348"/>
      <c r="AR10" s="348" t="s">
        <v>200</v>
      </c>
      <c r="AS10" s="348"/>
      <c r="AT10" s="348"/>
      <c r="AU10" s="348"/>
      <c r="AV10" s="348"/>
      <c r="AW10" s="350"/>
      <c r="AX10" s="7"/>
      <c r="AY10" s="255"/>
      <c r="AZ10" s="255"/>
      <c r="BA10" s="255"/>
      <c r="BB10" s="255"/>
      <c r="BC10" s="137" t="s">
        <v>36</v>
      </c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74"/>
      <c r="BO10" s="74"/>
      <c r="BP10" s="74"/>
      <c r="BQ10" s="74"/>
      <c r="BR10" s="74"/>
      <c r="BS10" s="74"/>
      <c r="BT10" s="37"/>
      <c r="BU10" s="37"/>
      <c r="BV10" s="6"/>
    </row>
    <row r="11" spans="1:74" ht="12" customHeight="1">
      <c r="A11" s="5"/>
      <c r="B11" s="281" t="s">
        <v>37</v>
      </c>
      <c r="C11" s="282"/>
      <c r="D11" s="282"/>
      <c r="E11" s="283"/>
      <c r="F11" s="287" t="s">
        <v>38</v>
      </c>
      <c r="G11" s="288"/>
      <c r="H11" s="288"/>
      <c r="I11" s="288"/>
      <c r="J11" s="288"/>
      <c r="K11" s="289">
        <f>G8+30-G6+IF((J8-L6)&gt;=1,1,0)</f>
        <v>30</v>
      </c>
      <c r="L11" s="289"/>
      <c r="M11" s="289"/>
      <c r="N11" s="289"/>
      <c r="O11" s="291" t="s">
        <v>5</v>
      </c>
      <c r="P11" s="291"/>
      <c r="Q11" s="292"/>
      <c r="R11" s="281" t="s">
        <v>39</v>
      </c>
      <c r="S11" s="282"/>
      <c r="T11" s="282"/>
      <c r="U11" s="282"/>
      <c r="V11" s="282"/>
      <c r="W11" s="283"/>
      <c r="X11" s="180"/>
      <c r="Y11" s="181"/>
      <c r="Z11" s="181"/>
      <c r="AA11" s="181"/>
      <c r="AB11" s="181"/>
      <c r="AC11" s="181"/>
      <c r="AD11" s="181"/>
      <c r="AE11" s="181"/>
      <c r="AF11" s="181"/>
      <c r="AG11" s="182"/>
      <c r="AH11" s="367"/>
      <c r="AI11" s="368"/>
      <c r="AJ11" s="368"/>
      <c r="AK11" s="369"/>
      <c r="AL11" s="349"/>
      <c r="AM11" s="301"/>
      <c r="AN11" s="301"/>
      <c r="AO11" s="301"/>
      <c r="AP11" s="301"/>
      <c r="AQ11" s="301"/>
      <c r="AR11" s="301"/>
      <c r="AS11" s="301"/>
      <c r="AT11" s="301"/>
      <c r="AU11" s="301"/>
      <c r="AV11" s="301"/>
      <c r="AW11" s="302"/>
      <c r="AX11" s="7"/>
      <c r="AY11" s="273" t="s">
        <v>45</v>
      </c>
      <c r="AZ11" s="255"/>
      <c r="BA11" s="255"/>
      <c r="BB11" s="255"/>
      <c r="BC11" s="57" t="s">
        <v>46</v>
      </c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6"/>
      <c r="BO11" s="56"/>
      <c r="BP11" s="56"/>
      <c r="BQ11" s="56"/>
      <c r="BR11" s="56"/>
      <c r="BS11" s="56"/>
      <c r="BT11" s="41">
        <v>36</v>
      </c>
      <c r="BU11" s="41" t="s">
        <v>29</v>
      </c>
      <c r="BV11" s="6"/>
    </row>
    <row r="12" spans="1:74" ht="12" customHeight="1">
      <c r="A12" s="5"/>
      <c r="B12" s="284"/>
      <c r="C12" s="285"/>
      <c r="D12" s="285"/>
      <c r="E12" s="286"/>
      <c r="F12" s="295"/>
      <c r="G12" s="296"/>
      <c r="H12" s="296"/>
      <c r="I12" s="296"/>
      <c r="J12" s="296"/>
      <c r="K12" s="290"/>
      <c r="L12" s="290"/>
      <c r="M12" s="290"/>
      <c r="N12" s="290"/>
      <c r="O12" s="293"/>
      <c r="P12" s="293"/>
      <c r="Q12" s="294"/>
      <c r="R12" s="284" t="s">
        <v>47</v>
      </c>
      <c r="S12" s="285"/>
      <c r="T12" s="285"/>
      <c r="U12" s="285"/>
      <c r="V12" s="285"/>
      <c r="W12" s="286"/>
      <c r="X12" s="130"/>
      <c r="Y12" s="131"/>
      <c r="Z12" s="131"/>
      <c r="AA12" s="131"/>
      <c r="AB12" s="131"/>
      <c r="AC12" s="131"/>
      <c r="AD12" s="131"/>
      <c r="AE12" s="131"/>
      <c r="AF12" s="131"/>
      <c r="AG12" s="132"/>
      <c r="AH12" s="284" t="s">
        <v>48</v>
      </c>
      <c r="AI12" s="285"/>
      <c r="AJ12" s="285"/>
      <c r="AK12" s="286"/>
      <c r="AL12" s="130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2"/>
      <c r="AX12" s="7"/>
      <c r="AY12" s="255"/>
      <c r="AZ12" s="255"/>
      <c r="BA12" s="255"/>
      <c r="BB12" s="255"/>
      <c r="BC12" s="100" t="s">
        <v>201</v>
      </c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69"/>
      <c r="BO12" s="69"/>
      <c r="BP12" s="69"/>
      <c r="BQ12" s="69"/>
      <c r="BR12" s="69"/>
      <c r="BS12" s="69"/>
      <c r="BT12" s="39">
        <v>30</v>
      </c>
      <c r="BU12" s="39" t="s">
        <v>29</v>
      </c>
      <c r="BV12" s="6"/>
    </row>
    <row r="13" spans="1:74" ht="12" customHeight="1">
      <c r="A13" s="5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255"/>
      <c r="AZ13" s="255"/>
      <c r="BA13" s="255"/>
      <c r="BB13" s="255"/>
      <c r="BC13" s="137" t="s">
        <v>36</v>
      </c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74"/>
      <c r="BO13" s="74"/>
      <c r="BP13" s="74"/>
      <c r="BQ13" s="74"/>
      <c r="BR13" s="74"/>
      <c r="BS13" s="74"/>
      <c r="BT13" s="37"/>
      <c r="BU13" s="37"/>
      <c r="BV13" s="6"/>
    </row>
    <row r="14" spans="1:74" ht="12" customHeight="1">
      <c r="A14" s="5"/>
      <c r="B14" s="276" t="s">
        <v>50</v>
      </c>
      <c r="C14" s="276"/>
      <c r="D14" s="114" t="s">
        <v>51</v>
      </c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 t="s">
        <v>52</v>
      </c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123" t="s">
        <v>53</v>
      </c>
      <c r="AZ14" s="124"/>
      <c r="BA14" s="124"/>
      <c r="BB14" s="125"/>
      <c r="BC14" s="274" t="s">
        <v>202</v>
      </c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56"/>
      <c r="BO14" s="56"/>
      <c r="BP14" s="56"/>
      <c r="BQ14" s="56"/>
      <c r="BR14" s="56"/>
      <c r="BS14" s="56"/>
      <c r="BT14" s="41">
        <v>12</v>
      </c>
      <c r="BU14" s="41">
        <v>48</v>
      </c>
      <c r="BV14" s="6"/>
    </row>
    <row r="15" spans="1:74" ht="12" customHeight="1">
      <c r="A15" s="5"/>
      <c r="B15" s="276"/>
      <c r="C15" s="276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 t="s">
        <v>55</v>
      </c>
      <c r="T15" s="114"/>
      <c r="U15" s="114"/>
      <c r="V15" s="114"/>
      <c r="W15" s="114"/>
      <c r="X15" s="114" t="s">
        <v>56</v>
      </c>
      <c r="Y15" s="114"/>
      <c r="Z15" s="114"/>
      <c r="AA15" s="114"/>
      <c r="AB15" s="114"/>
      <c r="AC15" s="114" t="s">
        <v>57</v>
      </c>
      <c r="AD15" s="114"/>
      <c r="AE15" s="114"/>
      <c r="AF15" s="114"/>
      <c r="AG15" s="114"/>
      <c r="AH15" s="7"/>
      <c r="AI15" s="7"/>
      <c r="AJ15" s="10" t="s">
        <v>97</v>
      </c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184"/>
      <c r="AZ15" s="185"/>
      <c r="BA15" s="185"/>
      <c r="BB15" s="186"/>
      <c r="BC15" s="275" t="s">
        <v>203</v>
      </c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69"/>
      <c r="BO15" s="69"/>
      <c r="BP15" s="69"/>
      <c r="BQ15" s="69"/>
      <c r="BR15" s="69"/>
      <c r="BS15" s="69"/>
      <c r="BT15" s="39">
        <v>18</v>
      </c>
      <c r="BU15" s="39">
        <v>36</v>
      </c>
      <c r="BV15" s="6"/>
    </row>
    <row r="16" spans="1:74" ht="12" customHeight="1">
      <c r="A16" s="5"/>
      <c r="B16" s="157" t="s">
        <v>59</v>
      </c>
      <c r="C16" s="157"/>
      <c r="D16" s="56" t="s">
        <v>60</v>
      </c>
      <c r="E16" s="56"/>
      <c r="F16" s="158" t="s">
        <v>61</v>
      </c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60" t="s">
        <v>62</v>
      </c>
      <c r="T16" s="160"/>
      <c r="U16" s="160"/>
      <c r="V16" s="160"/>
      <c r="W16" s="160"/>
      <c r="X16" s="278" t="s">
        <v>62</v>
      </c>
      <c r="Y16" s="278"/>
      <c r="Z16" s="278"/>
      <c r="AA16" s="278"/>
      <c r="AB16" s="278"/>
      <c r="AC16" s="279"/>
      <c r="AD16" s="279"/>
      <c r="AE16" s="279"/>
      <c r="AF16" s="279"/>
      <c r="AG16" s="279"/>
      <c r="AH16" s="7"/>
      <c r="AI16" s="7"/>
      <c r="AJ16" s="114" t="s">
        <v>99</v>
      </c>
      <c r="AK16" s="114"/>
      <c r="AL16" s="114"/>
      <c r="AM16" s="114"/>
      <c r="AN16" s="114"/>
      <c r="AO16" s="114"/>
      <c r="AP16" s="114" t="s">
        <v>100</v>
      </c>
      <c r="AQ16" s="114"/>
      <c r="AR16" s="114"/>
      <c r="AS16" s="114"/>
      <c r="AT16" s="277" t="s">
        <v>101</v>
      </c>
      <c r="AU16" s="277"/>
      <c r="AV16" s="277"/>
      <c r="AW16" s="7"/>
      <c r="AX16" s="7"/>
      <c r="AY16" s="184"/>
      <c r="AZ16" s="185"/>
      <c r="BA16" s="185"/>
      <c r="BB16" s="186"/>
      <c r="BC16" s="275" t="s">
        <v>204</v>
      </c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69"/>
      <c r="BO16" s="69"/>
      <c r="BP16" s="69"/>
      <c r="BQ16" s="69"/>
      <c r="BR16" s="69"/>
      <c r="BS16" s="69"/>
      <c r="BT16" s="39">
        <v>54</v>
      </c>
      <c r="BU16" s="39">
        <v>156</v>
      </c>
      <c r="BV16" s="6"/>
    </row>
    <row r="17" spans="1:74" ht="12" customHeight="1">
      <c r="A17" s="5"/>
      <c r="B17" s="157"/>
      <c r="C17" s="157"/>
      <c r="D17" s="69"/>
      <c r="E17" s="6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61"/>
      <c r="T17" s="161"/>
      <c r="U17" s="161"/>
      <c r="V17" s="161"/>
      <c r="W17" s="161"/>
      <c r="X17" s="219"/>
      <c r="Y17" s="219"/>
      <c r="Z17" s="219"/>
      <c r="AA17" s="219"/>
      <c r="AB17" s="219"/>
      <c r="AC17" s="280"/>
      <c r="AD17" s="280"/>
      <c r="AE17" s="280"/>
      <c r="AF17" s="280"/>
      <c r="AG17" s="280"/>
      <c r="AH17" s="7"/>
      <c r="AI17" s="7"/>
      <c r="AJ17" s="119" t="s">
        <v>104</v>
      </c>
      <c r="AK17" s="119"/>
      <c r="AL17" s="119"/>
      <c r="AM17" s="119"/>
      <c r="AN17" s="119"/>
      <c r="AO17" s="119"/>
      <c r="AP17" s="342"/>
      <c r="AQ17" s="342"/>
      <c r="AR17" s="342"/>
      <c r="AS17" s="342"/>
      <c r="AT17" s="56"/>
      <c r="AU17" s="56"/>
      <c r="AV17" s="56"/>
      <c r="AW17" s="7"/>
      <c r="AX17" s="7"/>
      <c r="AY17" s="184"/>
      <c r="AZ17" s="185"/>
      <c r="BA17" s="185"/>
      <c r="BB17" s="186"/>
      <c r="BC17" s="275" t="s">
        <v>205</v>
      </c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69"/>
      <c r="BO17" s="69"/>
      <c r="BP17" s="69"/>
      <c r="BQ17" s="69"/>
      <c r="BR17" s="69"/>
      <c r="BS17" s="69"/>
      <c r="BT17" s="39">
        <v>60</v>
      </c>
      <c r="BU17" s="39">
        <v>120</v>
      </c>
      <c r="BV17" s="6"/>
    </row>
    <row r="18" spans="1:74" ht="12" customHeight="1">
      <c r="A18" s="5"/>
      <c r="B18" s="157"/>
      <c r="C18" s="157"/>
      <c r="D18" s="69" t="s">
        <v>65</v>
      </c>
      <c r="E18" s="69"/>
      <c r="F18" s="159" t="s">
        <v>66</v>
      </c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61" t="s">
        <v>62</v>
      </c>
      <c r="T18" s="161"/>
      <c r="U18" s="161"/>
      <c r="V18" s="161"/>
      <c r="W18" s="161"/>
      <c r="X18" s="219"/>
      <c r="Y18" s="219"/>
      <c r="Z18" s="219"/>
      <c r="AA18" s="219"/>
      <c r="AB18" s="219"/>
      <c r="AC18" s="219" t="s">
        <v>62</v>
      </c>
      <c r="AD18" s="219"/>
      <c r="AE18" s="219"/>
      <c r="AF18" s="219"/>
      <c r="AG18" s="219"/>
      <c r="AH18" s="7"/>
      <c r="AI18" s="7"/>
      <c r="AJ18" s="178" t="s">
        <v>107</v>
      </c>
      <c r="AK18" s="178"/>
      <c r="AL18" s="178"/>
      <c r="AM18" s="178"/>
      <c r="AN18" s="178"/>
      <c r="AO18" s="178"/>
      <c r="AP18" s="343"/>
      <c r="AQ18" s="343"/>
      <c r="AR18" s="343"/>
      <c r="AS18" s="343"/>
      <c r="AT18" s="69"/>
      <c r="AU18" s="69"/>
      <c r="AV18" s="69"/>
      <c r="AW18" s="7"/>
      <c r="AX18" s="7"/>
      <c r="AY18" s="184"/>
      <c r="AZ18" s="185"/>
      <c r="BA18" s="185"/>
      <c r="BB18" s="186"/>
      <c r="BC18" s="275" t="s">
        <v>206</v>
      </c>
      <c r="BD18" s="275"/>
      <c r="BE18" s="275"/>
      <c r="BF18" s="275"/>
      <c r="BG18" s="275"/>
      <c r="BH18" s="275"/>
      <c r="BI18" s="275"/>
      <c r="BJ18" s="275"/>
      <c r="BK18" s="275"/>
      <c r="BL18" s="275"/>
      <c r="BM18" s="275"/>
      <c r="BN18" s="69"/>
      <c r="BO18" s="69"/>
      <c r="BP18" s="69"/>
      <c r="BQ18" s="69"/>
      <c r="BR18" s="69"/>
      <c r="BS18" s="69"/>
      <c r="BT18" s="39">
        <v>60</v>
      </c>
      <c r="BU18" s="39" t="s">
        <v>29</v>
      </c>
      <c r="BV18" s="6"/>
    </row>
    <row r="19" spans="1:74" ht="12" customHeight="1">
      <c r="A19" s="5"/>
      <c r="B19" s="157"/>
      <c r="C19" s="157"/>
      <c r="D19" s="69"/>
      <c r="E19" s="6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61"/>
      <c r="T19" s="161"/>
      <c r="U19" s="161"/>
      <c r="V19" s="161"/>
      <c r="W19" s="161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7"/>
      <c r="AI19" s="7"/>
      <c r="AJ19" s="178" t="s">
        <v>111</v>
      </c>
      <c r="AK19" s="178"/>
      <c r="AL19" s="178"/>
      <c r="AM19" s="178"/>
      <c r="AN19" s="178"/>
      <c r="AO19" s="178"/>
      <c r="AP19" s="343"/>
      <c r="AQ19" s="343"/>
      <c r="AR19" s="343"/>
      <c r="AS19" s="343"/>
      <c r="AT19" s="69"/>
      <c r="AU19" s="69"/>
      <c r="AV19" s="69"/>
      <c r="AW19" s="7"/>
      <c r="AX19" s="7"/>
      <c r="AY19" s="184"/>
      <c r="AZ19" s="185"/>
      <c r="BA19" s="185"/>
      <c r="BB19" s="186"/>
      <c r="BC19" s="275" t="s">
        <v>207</v>
      </c>
      <c r="BD19" s="275"/>
      <c r="BE19" s="275"/>
      <c r="BF19" s="275"/>
      <c r="BG19" s="275"/>
      <c r="BH19" s="275"/>
      <c r="BI19" s="275"/>
      <c r="BJ19" s="275"/>
      <c r="BK19" s="275"/>
      <c r="BL19" s="275"/>
      <c r="BM19" s="275"/>
      <c r="BN19" s="69"/>
      <c r="BO19" s="69"/>
      <c r="BP19" s="69"/>
      <c r="BQ19" s="69"/>
      <c r="BR19" s="69"/>
      <c r="BS19" s="69"/>
      <c r="BT19" s="39">
        <v>54</v>
      </c>
      <c r="BU19" s="39" t="s">
        <v>29</v>
      </c>
      <c r="BV19" s="6"/>
    </row>
    <row r="20" spans="1:74" ht="12" customHeight="1">
      <c r="A20" s="5"/>
      <c r="B20" s="157"/>
      <c r="C20" s="157"/>
      <c r="D20" s="69" t="s">
        <v>68</v>
      </c>
      <c r="E20" s="69"/>
      <c r="F20" s="159" t="s">
        <v>239</v>
      </c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61" t="s">
        <v>62</v>
      </c>
      <c r="T20" s="161"/>
      <c r="U20" s="161"/>
      <c r="V20" s="161"/>
      <c r="W20" s="161"/>
      <c r="X20" s="219" t="s">
        <v>62</v>
      </c>
      <c r="Y20" s="219"/>
      <c r="Z20" s="219"/>
      <c r="AA20" s="219"/>
      <c r="AB20" s="219"/>
      <c r="AC20" s="138">
        <f>ROUND(AC16+X18,1)</f>
        <v>0</v>
      </c>
      <c r="AD20" s="138"/>
      <c r="AE20" s="138"/>
      <c r="AF20" s="138"/>
      <c r="AG20" s="138"/>
      <c r="AH20" s="7"/>
      <c r="AI20" s="7"/>
      <c r="AJ20" s="178" t="s">
        <v>113</v>
      </c>
      <c r="AK20" s="178"/>
      <c r="AL20" s="178"/>
      <c r="AM20" s="178"/>
      <c r="AN20" s="178"/>
      <c r="AO20" s="178"/>
      <c r="AP20" s="343"/>
      <c r="AQ20" s="343"/>
      <c r="AR20" s="343"/>
      <c r="AS20" s="343"/>
      <c r="AT20" s="69"/>
      <c r="AU20" s="69"/>
      <c r="AV20" s="69"/>
      <c r="AW20" s="7"/>
      <c r="AX20" s="7"/>
      <c r="AY20" s="184"/>
      <c r="AZ20" s="185"/>
      <c r="BA20" s="185"/>
      <c r="BB20" s="186"/>
      <c r="BC20" s="275" t="s">
        <v>208</v>
      </c>
      <c r="BD20" s="275"/>
      <c r="BE20" s="275"/>
      <c r="BF20" s="275"/>
      <c r="BG20" s="275"/>
      <c r="BH20" s="275"/>
      <c r="BI20" s="275"/>
      <c r="BJ20" s="275"/>
      <c r="BK20" s="275"/>
      <c r="BL20" s="275"/>
      <c r="BM20" s="275"/>
      <c r="BN20" s="69"/>
      <c r="BO20" s="69"/>
      <c r="BP20" s="69"/>
      <c r="BQ20" s="69"/>
      <c r="BR20" s="69"/>
      <c r="BS20" s="69"/>
      <c r="BT20" s="39">
        <v>42</v>
      </c>
      <c r="BU20" s="39">
        <v>90</v>
      </c>
      <c r="BV20" s="6"/>
    </row>
    <row r="21" spans="1:74" ht="12" customHeight="1">
      <c r="A21" s="5"/>
      <c r="B21" s="157"/>
      <c r="C21" s="157"/>
      <c r="D21" s="74"/>
      <c r="E21" s="74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218"/>
      <c r="T21" s="218"/>
      <c r="U21" s="218"/>
      <c r="V21" s="218"/>
      <c r="W21" s="218"/>
      <c r="X21" s="220"/>
      <c r="Y21" s="220"/>
      <c r="Z21" s="220"/>
      <c r="AA21" s="220"/>
      <c r="AB21" s="220"/>
      <c r="AC21" s="139"/>
      <c r="AD21" s="139"/>
      <c r="AE21" s="139"/>
      <c r="AF21" s="139"/>
      <c r="AG21" s="139"/>
      <c r="AH21" s="7"/>
      <c r="AI21" s="7"/>
      <c r="AJ21" s="134" t="s">
        <v>117</v>
      </c>
      <c r="AK21" s="134"/>
      <c r="AL21" s="134"/>
      <c r="AM21" s="134"/>
      <c r="AN21" s="134"/>
      <c r="AO21" s="134"/>
      <c r="AP21" s="339"/>
      <c r="AQ21" s="339"/>
      <c r="AR21" s="339"/>
      <c r="AS21" s="339"/>
      <c r="AT21" s="74"/>
      <c r="AU21" s="74"/>
      <c r="AV21" s="74"/>
      <c r="AW21" s="7"/>
      <c r="AX21" s="7"/>
      <c r="AY21" s="184"/>
      <c r="AZ21" s="185"/>
      <c r="BA21" s="185"/>
      <c r="BB21" s="186"/>
      <c r="BC21" s="275" t="s">
        <v>71</v>
      </c>
      <c r="BD21" s="275"/>
      <c r="BE21" s="275"/>
      <c r="BF21" s="275"/>
      <c r="BG21" s="275"/>
      <c r="BH21" s="275"/>
      <c r="BI21" s="275"/>
      <c r="BJ21" s="275"/>
      <c r="BK21" s="275"/>
      <c r="BL21" s="275"/>
      <c r="BM21" s="275"/>
      <c r="BN21" s="69"/>
      <c r="BO21" s="69"/>
      <c r="BP21" s="69"/>
      <c r="BQ21" s="69"/>
      <c r="BR21" s="69"/>
      <c r="BS21" s="69"/>
      <c r="BT21" s="39">
        <v>30</v>
      </c>
      <c r="BU21" s="39" t="s">
        <v>29</v>
      </c>
      <c r="BV21" s="6"/>
    </row>
    <row r="22" spans="1:74" ht="12" customHeight="1">
      <c r="A22" s="5"/>
      <c r="B22" s="157" t="s">
        <v>72</v>
      </c>
      <c r="C22" s="157"/>
      <c r="D22" s="56" t="s">
        <v>73</v>
      </c>
      <c r="E22" s="56"/>
      <c r="F22" s="158" t="s">
        <v>74</v>
      </c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60"/>
      <c r="T22" s="160"/>
      <c r="U22" s="160"/>
      <c r="V22" s="160"/>
      <c r="W22" s="160"/>
      <c r="X22" s="267" t="s">
        <v>62</v>
      </c>
      <c r="Y22" s="268"/>
      <c r="Z22" s="268"/>
      <c r="AA22" s="268"/>
      <c r="AB22" s="269"/>
      <c r="AC22" s="267" t="s">
        <v>62</v>
      </c>
      <c r="AD22" s="268"/>
      <c r="AE22" s="268"/>
      <c r="AF22" s="268"/>
      <c r="AG22" s="269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126"/>
      <c r="AZ22" s="127"/>
      <c r="BA22" s="127"/>
      <c r="BB22" s="128"/>
      <c r="BC22" s="137" t="s">
        <v>36</v>
      </c>
      <c r="BD22" s="137"/>
      <c r="BE22" s="137"/>
      <c r="BF22" s="137"/>
      <c r="BG22" s="137"/>
      <c r="BH22" s="137"/>
      <c r="BI22" s="137"/>
      <c r="BJ22" s="137"/>
      <c r="BK22" s="137"/>
      <c r="BL22" s="137"/>
      <c r="BM22" s="137"/>
      <c r="BN22" s="341"/>
      <c r="BO22" s="341"/>
      <c r="BP22" s="341"/>
      <c r="BQ22" s="74"/>
      <c r="BR22" s="74"/>
      <c r="BS22" s="74"/>
      <c r="BT22" s="37"/>
      <c r="BU22" s="37"/>
      <c r="BV22" s="6"/>
    </row>
    <row r="23" spans="1:74" ht="12" customHeight="1">
      <c r="A23" s="5"/>
      <c r="B23" s="157"/>
      <c r="C23" s="157"/>
      <c r="D23" s="69"/>
      <c r="E23" s="6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61"/>
      <c r="T23" s="161"/>
      <c r="U23" s="161"/>
      <c r="V23" s="161"/>
      <c r="W23" s="161"/>
      <c r="X23" s="270"/>
      <c r="Y23" s="271"/>
      <c r="Z23" s="271"/>
      <c r="AA23" s="271"/>
      <c r="AB23" s="272"/>
      <c r="AC23" s="270"/>
      <c r="AD23" s="271"/>
      <c r="AE23" s="271"/>
      <c r="AF23" s="271"/>
      <c r="AG23" s="272"/>
      <c r="AH23" s="7"/>
      <c r="AI23" s="7"/>
      <c r="AJ23" s="10" t="s">
        <v>119</v>
      </c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102" t="s">
        <v>75</v>
      </c>
      <c r="AZ23" s="103"/>
      <c r="BA23" s="103"/>
      <c r="BB23" s="104"/>
      <c r="BC23" s="256" t="s">
        <v>233</v>
      </c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56"/>
      <c r="BO23" s="56"/>
      <c r="BP23" s="56"/>
      <c r="BQ23" s="69"/>
      <c r="BR23" s="69"/>
      <c r="BS23" s="69"/>
      <c r="BT23" s="39">
        <v>54</v>
      </c>
      <c r="BU23" s="39">
        <v>108</v>
      </c>
      <c r="BV23" s="6"/>
    </row>
    <row r="24" spans="1:74" ht="12" customHeight="1">
      <c r="A24" s="5"/>
      <c r="B24" s="157"/>
      <c r="C24" s="157"/>
      <c r="D24" s="69" t="s">
        <v>76</v>
      </c>
      <c r="E24" s="69"/>
      <c r="F24" s="159" t="s">
        <v>240</v>
      </c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61" t="s">
        <v>62</v>
      </c>
      <c r="T24" s="161"/>
      <c r="U24" s="161"/>
      <c r="V24" s="161"/>
      <c r="W24" s="161"/>
      <c r="X24" s="219" t="s">
        <v>62</v>
      </c>
      <c r="Y24" s="219"/>
      <c r="Z24" s="219"/>
      <c r="AA24" s="219"/>
      <c r="AB24" s="219"/>
      <c r="AC24" s="264">
        <f>ROUND(AC20*S22,1)</f>
        <v>0</v>
      </c>
      <c r="AD24" s="264"/>
      <c r="AE24" s="264"/>
      <c r="AF24" s="264"/>
      <c r="AG24" s="264"/>
      <c r="AH24" s="7"/>
      <c r="AI24" s="7"/>
      <c r="AJ24" s="114" t="s">
        <v>124</v>
      </c>
      <c r="AK24" s="114"/>
      <c r="AL24" s="114"/>
      <c r="AM24" s="114"/>
      <c r="AN24" s="114"/>
      <c r="AO24" s="114"/>
      <c r="AP24" s="114" t="s">
        <v>100</v>
      </c>
      <c r="AQ24" s="114"/>
      <c r="AR24" s="114"/>
      <c r="AS24" s="114"/>
      <c r="AT24" s="277" t="s">
        <v>101</v>
      </c>
      <c r="AU24" s="277"/>
      <c r="AV24" s="277"/>
      <c r="AW24" s="7"/>
      <c r="AX24" s="7"/>
      <c r="AY24" s="105"/>
      <c r="AZ24" s="106"/>
      <c r="BA24" s="106"/>
      <c r="BB24" s="107"/>
      <c r="BC24" s="100" t="s">
        <v>209</v>
      </c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69"/>
      <c r="BO24" s="69"/>
      <c r="BP24" s="69"/>
      <c r="BQ24" s="69"/>
      <c r="BR24" s="69"/>
      <c r="BS24" s="69"/>
      <c r="BT24" s="39">
        <v>78</v>
      </c>
      <c r="BU24" s="39">
        <v>108</v>
      </c>
      <c r="BV24" s="6"/>
    </row>
    <row r="25" spans="1:74" ht="12" customHeight="1">
      <c r="A25" s="5"/>
      <c r="B25" s="157"/>
      <c r="C25" s="157"/>
      <c r="D25" s="74"/>
      <c r="E25" s="74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218"/>
      <c r="T25" s="218"/>
      <c r="U25" s="218"/>
      <c r="V25" s="218"/>
      <c r="W25" s="218"/>
      <c r="X25" s="220"/>
      <c r="Y25" s="220"/>
      <c r="Z25" s="220"/>
      <c r="AA25" s="220"/>
      <c r="AB25" s="220"/>
      <c r="AC25" s="265"/>
      <c r="AD25" s="265"/>
      <c r="AE25" s="265"/>
      <c r="AF25" s="265"/>
      <c r="AG25" s="265"/>
      <c r="AH25" s="7"/>
      <c r="AI25" s="7"/>
      <c r="AJ25" s="119" t="s">
        <v>128</v>
      </c>
      <c r="AK25" s="119"/>
      <c r="AL25" s="119"/>
      <c r="AM25" s="119"/>
      <c r="AN25" s="119"/>
      <c r="AO25" s="119"/>
      <c r="AP25" s="342"/>
      <c r="AQ25" s="342"/>
      <c r="AR25" s="342"/>
      <c r="AS25" s="342"/>
      <c r="AT25" s="56"/>
      <c r="AU25" s="56"/>
      <c r="AV25" s="56"/>
      <c r="AW25" s="7"/>
      <c r="AX25" s="7"/>
      <c r="AY25" s="108"/>
      <c r="AZ25" s="109"/>
      <c r="BA25" s="109"/>
      <c r="BB25" s="110"/>
      <c r="BC25" s="137" t="s">
        <v>36</v>
      </c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74"/>
      <c r="BO25" s="74"/>
      <c r="BP25" s="74"/>
      <c r="BQ25" s="74"/>
      <c r="BR25" s="74"/>
      <c r="BS25" s="74"/>
      <c r="BT25" s="37"/>
      <c r="BU25" s="37"/>
      <c r="BV25" s="6"/>
    </row>
    <row r="26" spans="1:74" ht="12" customHeight="1">
      <c r="A26" s="5"/>
      <c r="B26" s="200" t="s">
        <v>79</v>
      </c>
      <c r="C26" s="201"/>
      <c r="D26" s="56" t="s">
        <v>80</v>
      </c>
      <c r="E26" s="56"/>
      <c r="F26" s="158" t="s">
        <v>81</v>
      </c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60"/>
      <c r="T26" s="160"/>
      <c r="U26" s="160"/>
      <c r="V26" s="160"/>
      <c r="W26" s="160"/>
      <c r="X26" s="145" t="s">
        <v>82</v>
      </c>
      <c r="Y26" s="145"/>
      <c r="Z26" s="145"/>
      <c r="AA26" s="145"/>
      <c r="AB26" s="145"/>
      <c r="AC26" s="145" t="s">
        <v>82</v>
      </c>
      <c r="AD26" s="145"/>
      <c r="AE26" s="145"/>
      <c r="AF26" s="145"/>
      <c r="AG26" s="145"/>
      <c r="AH26" s="7"/>
      <c r="AI26" s="7"/>
      <c r="AJ26" s="178" t="s">
        <v>131</v>
      </c>
      <c r="AK26" s="178"/>
      <c r="AL26" s="178"/>
      <c r="AM26" s="178"/>
      <c r="AN26" s="178"/>
      <c r="AO26" s="178"/>
      <c r="AP26" s="343"/>
      <c r="AQ26" s="343"/>
      <c r="AR26" s="343"/>
      <c r="AS26" s="343"/>
      <c r="AT26" s="69"/>
      <c r="AU26" s="69"/>
      <c r="AV26" s="69"/>
      <c r="AW26" s="7"/>
      <c r="AX26" s="7"/>
      <c r="AY26" s="102" t="s">
        <v>85</v>
      </c>
      <c r="AZ26" s="103"/>
      <c r="BA26" s="103"/>
      <c r="BB26" s="104"/>
      <c r="BC26" s="57" t="s">
        <v>86</v>
      </c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340"/>
      <c r="BO26" s="340"/>
      <c r="BP26" s="340"/>
      <c r="BQ26" s="56"/>
      <c r="BR26" s="56"/>
      <c r="BS26" s="56"/>
      <c r="BT26" s="41">
        <v>30</v>
      </c>
      <c r="BU26" s="41" t="s">
        <v>29</v>
      </c>
      <c r="BV26" s="6"/>
    </row>
    <row r="27" spans="1:74" ht="12" customHeight="1">
      <c r="A27" s="5"/>
      <c r="B27" s="202"/>
      <c r="C27" s="203"/>
      <c r="D27" s="69" t="s">
        <v>83</v>
      </c>
      <c r="E27" s="69"/>
      <c r="F27" s="159" t="s">
        <v>84</v>
      </c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61"/>
      <c r="T27" s="161"/>
      <c r="U27" s="161"/>
      <c r="V27" s="161"/>
      <c r="W27" s="161"/>
      <c r="X27" s="146" t="s">
        <v>62</v>
      </c>
      <c r="Y27" s="146"/>
      <c r="Z27" s="146"/>
      <c r="AA27" s="146"/>
      <c r="AB27" s="146"/>
      <c r="AC27" s="146" t="s">
        <v>62</v>
      </c>
      <c r="AD27" s="146"/>
      <c r="AE27" s="146"/>
      <c r="AF27" s="146"/>
      <c r="AG27" s="146"/>
      <c r="AH27" s="7"/>
      <c r="AI27" s="7"/>
      <c r="AJ27" s="134" t="s">
        <v>227</v>
      </c>
      <c r="AK27" s="134"/>
      <c r="AL27" s="134"/>
      <c r="AM27" s="134"/>
      <c r="AN27" s="134"/>
      <c r="AO27" s="134"/>
      <c r="AP27" s="339"/>
      <c r="AQ27" s="339"/>
      <c r="AR27" s="339"/>
      <c r="AS27" s="339"/>
      <c r="AT27" s="74"/>
      <c r="AU27" s="74"/>
      <c r="AV27" s="74"/>
      <c r="AW27" s="7"/>
      <c r="AX27" s="7"/>
      <c r="AY27" s="105"/>
      <c r="AZ27" s="106"/>
      <c r="BA27" s="106"/>
      <c r="BB27" s="107"/>
      <c r="BC27" s="100" t="s">
        <v>210</v>
      </c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69"/>
      <c r="BO27" s="69"/>
      <c r="BP27" s="69"/>
      <c r="BQ27" s="69"/>
      <c r="BR27" s="69"/>
      <c r="BS27" s="69"/>
      <c r="BT27" s="39">
        <v>30</v>
      </c>
      <c r="BU27" s="39">
        <v>54</v>
      </c>
      <c r="BV27" s="6"/>
    </row>
    <row r="28" spans="1:74" ht="12" customHeight="1">
      <c r="A28" s="5"/>
      <c r="B28" s="202"/>
      <c r="C28" s="203"/>
      <c r="D28" s="69" t="s">
        <v>87</v>
      </c>
      <c r="E28" s="69"/>
      <c r="F28" s="159" t="s">
        <v>88</v>
      </c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61"/>
      <c r="T28" s="161"/>
      <c r="U28" s="161"/>
      <c r="V28" s="161"/>
      <c r="W28" s="161"/>
      <c r="X28" s="146" t="s">
        <v>62</v>
      </c>
      <c r="Y28" s="146"/>
      <c r="Z28" s="146"/>
      <c r="AA28" s="146"/>
      <c r="AB28" s="146"/>
      <c r="AC28" s="146" t="s">
        <v>62</v>
      </c>
      <c r="AD28" s="146"/>
      <c r="AE28" s="146"/>
      <c r="AF28" s="146"/>
      <c r="AG28" s="146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108"/>
      <c r="AZ28" s="109"/>
      <c r="BA28" s="109"/>
      <c r="BB28" s="110"/>
      <c r="BC28" s="137" t="s">
        <v>36</v>
      </c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341"/>
      <c r="BO28" s="341"/>
      <c r="BP28" s="341"/>
      <c r="BQ28" s="74"/>
      <c r="BR28" s="74"/>
      <c r="BS28" s="74"/>
      <c r="BT28" s="37"/>
      <c r="BU28" s="37"/>
      <c r="BV28" s="6"/>
    </row>
    <row r="29" spans="1:74" ht="12" customHeight="1">
      <c r="A29" s="5"/>
      <c r="B29" s="202"/>
      <c r="C29" s="203"/>
      <c r="D29" s="227"/>
      <c r="E29" s="228"/>
      <c r="F29" s="231" t="s">
        <v>241</v>
      </c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3"/>
      <c r="S29" s="237" t="s">
        <v>62</v>
      </c>
      <c r="T29" s="238"/>
      <c r="U29" s="238"/>
      <c r="V29" s="238"/>
      <c r="W29" s="239"/>
      <c r="X29" s="243">
        <f>ROUND(AC24*(S26+S27+S28),1)</f>
        <v>0</v>
      </c>
      <c r="Y29" s="244"/>
      <c r="Z29" s="244"/>
      <c r="AA29" s="244"/>
      <c r="AB29" s="245"/>
      <c r="AC29" s="249" t="s">
        <v>62</v>
      </c>
      <c r="AD29" s="250"/>
      <c r="AE29" s="250"/>
      <c r="AF29" s="250"/>
      <c r="AG29" s="251"/>
      <c r="AH29" s="7"/>
      <c r="AI29" s="7"/>
      <c r="AJ29" s="344" t="s">
        <v>144</v>
      </c>
      <c r="AK29" s="196"/>
      <c r="AL29" s="196"/>
      <c r="AM29" s="196"/>
      <c r="AN29" s="196"/>
      <c r="AO29" s="196"/>
      <c r="AP29" s="345">
        <f>IFERROR(LOOKUP("○",AT17:AT21,AP17:AP21)*LOOKUP("○",AT25:AT27,AP25:AP27),0)</f>
        <v>0</v>
      </c>
      <c r="AQ29" s="345"/>
      <c r="AR29" s="345"/>
      <c r="AS29" s="345"/>
      <c r="AT29" s="363" t="s">
        <v>145</v>
      </c>
      <c r="AU29" s="363"/>
      <c r="AV29" s="363"/>
      <c r="AW29" s="7"/>
      <c r="AX29" s="7"/>
      <c r="AY29" s="102" t="s">
        <v>92</v>
      </c>
      <c r="AZ29" s="103"/>
      <c r="BA29" s="103"/>
      <c r="BB29" s="104"/>
      <c r="BC29" s="57" t="s">
        <v>211</v>
      </c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6"/>
      <c r="BO29" s="56"/>
      <c r="BP29" s="56"/>
      <c r="BQ29" s="56"/>
      <c r="BR29" s="56"/>
      <c r="BS29" s="56"/>
      <c r="BT29" s="41">
        <v>70</v>
      </c>
      <c r="BU29" s="41" t="s">
        <v>29</v>
      </c>
      <c r="BV29" s="6"/>
    </row>
    <row r="30" spans="1:74" ht="12" customHeight="1">
      <c r="A30" s="5"/>
      <c r="B30" s="202"/>
      <c r="C30" s="203"/>
      <c r="D30" s="229"/>
      <c r="E30" s="230"/>
      <c r="F30" s="234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6"/>
      <c r="S30" s="240"/>
      <c r="T30" s="241"/>
      <c r="U30" s="241"/>
      <c r="V30" s="241"/>
      <c r="W30" s="242"/>
      <c r="X30" s="246"/>
      <c r="Y30" s="247"/>
      <c r="Z30" s="247"/>
      <c r="AA30" s="247"/>
      <c r="AB30" s="248"/>
      <c r="AC30" s="252"/>
      <c r="AD30" s="253"/>
      <c r="AE30" s="253"/>
      <c r="AF30" s="253"/>
      <c r="AG30" s="254"/>
      <c r="AH30" s="7"/>
      <c r="AI30" s="7"/>
      <c r="AJ30" s="196"/>
      <c r="AK30" s="196"/>
      <c r="AL30" s="196"/>
      <c r="AM30" s="196"/>
      <c r="AN30" s="196"/>
      <c r="AO30" s="196"/>
      <c r="AP30" s="345"/>
      <c r="AQ30" s="345"/>
      <c r="AR30" s="345"/>
      <c r="AS30" s="345"/>
      <c r="AT30" s="363"/>
      <c r="AU30" s="363"/>
      <c r="AV30" s="363"/>
      <c r="AW30" s="7"/>
      <c r="AX30" s="7"/>
      <c r="AY30" s="105"/>
      <c r="AZ30" s="106"/>
      <c r="BA30" s="106"/>
      <c r="BB30" s="107"/>
      <c r="BC30" s="100" t="s">
        <v>212</v>
      </c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69"/>
      <c r="BO30" s="69"/>
      <c r="BP30" s="69"/>
      <c r="BQ30" s="69"/>
      <c r="BR30" s="69"/>
      <c r="BS30" s="69"/>
      <c r="BT30" s="39">
        <v>66</v>
      </c>
      <c r="BU30" s="39" t="s">
        <v>29</v>
      </c>
      <c r="BV30" s="6"/>
    </row>
    <row r="31" spans="1:74" ht="12" customHeight="1">
      <c r="A31" s="5"/>
      <c r="B31" s="202"/>
      <c r="C31" s="203"/>
      <c r="D31" s="69" t="s">
        <v>91</v>
      </c>
      <c r="E31" s="69"/>
      <c r="F31" s="159" t="s">
        <v>242</v>
      </c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61" t="s">
        <v>62</v>
      </c>
      <c r="T31" s="161"/>
      <c r="U31" s="161"/>
      <c r="V31" s="161"/>
      <c r="W31" s="161"/>
      <c r="X31" s="219" t="s">
        <v>62</v>
      </c>
      <c r="Y31" s="219"/>
      <c r="Z31" s="219"/>
      <c r="AA31" s="219"/>
      <c r="AB31" s="219"/>
      <c r="AC31" s="138">
        <f>ROUND(AC24-X29,1)</f>
        <v>0</v>
      </c>
      <c r="AD31" s="138"/>
      <c r="AE31" s="138"/>
      <c r="AF31" s="138"/>
      <c r="AG31" s="138"/>
      <c r="AH31" s="7"/>
      <c r="AI31" s="7"/>
      <c r="AJ31" s="10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105"/>
      <c r="AZ31" s="106"/>
      <c r="BA31" s="106"/>
      <c r="BB31" s="107"/>
      <c r="BC31" s="100" t="s">
        <v>213</v>
      </c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69"/>
      <c r="BO31" s="69"/>
      <c r="BP31" s="69"/>
      <c r="BQ31" s="69"/>
      <c r="BR31" s="69"/>
      <c r="BS31" s="69"/>
      <c r="BT31" s="39">
        <v>72</v>
      </c>
      <c r="BU31" s="39" t="s">
        <v>29</v>
      </c>
      <c r="BV31" s="6"/>
    </row>
    <row r="32" spans="1:74" ht="12" customHeight="1">
      <c r="A32" s="5"/>
      <c r="B32" s="204"/>
      <c r="C32" s="205"/>
      <c r="D32" s="74"/>
      <c r="E32" s="74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218"/>
      <c r="T32" s="218"/>
      <c r="U32" s="218"/>
      <c r="V32" s="218"/>
      <c r="W32" s="218"/>
      <c r="X32" s="220"/>
      <c r="Y32" s="220"/>
      <c r="Z32" s="220"/>
      <c r="AA32" s="220"/>
      <c r="AB32" s="220"/>
      <c r="AC32" s="139"/>
      <c r="AD32" s="139"/>
      <c r="AE32" s="139"/>
      <c r="AF32" s="139"/>
      <c r="AG32" s="139"/>
      <c r="AH32" s="7"/>
      <c r="AI32" s="7"/>
      <c r="AJ32" s="10" t="s">
        <v>153</v>
      </c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108"/>
      <c r="AZ32" s="109"/>
      <c r="BA32" s="109"/>
      <c r="BB32" s="110"/>
      <c r="BC32" s="137" t="s">
        <v>36</v>
      </c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74"/>
      <c r="BO32" s="74"/>
      <c r="BP32" s="74"/>
      <c r="BQ32" s="74"/>
      <c r="BR32" s="74"/>
      <c r="BS32" s="74"/>
      <c r="BT32" s="37"/>
      <c r="BU32" s="37"/>
      <c r="BV32" s="6"/>
    </row>
    <row r="33" spans="1:74" ht="12" customHeight="1">
      <c r="A33" s="5"/>
      <c r="B33" s="200" t="s">
        <v>94</v>
      </c>
      <c r="C33" s="201"/>
      <c r="D33" s="56" t="s">
        <v>95</v>
      </c>
      <c r="E33" s="56"/>
      <c r="F33" s="158" t="s">
        <v>96</v>
      </c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60"/>
      <c r="T33" s="160"/>
      <c r="U33" s="160"/>
      <c r="V33" s="160"/>
      <c r="W33" s="160"/>
      <c r="X33" s="145" t="s">
        <v>62</v>
      </c>
      <c r="Y33" s="145"/>
      <c r="Z33" s="145"/>
      <c r="AA33" s="145"/>
      <c r="AB33" s="145"/>
      <c r="AC33" s="145" t="s">
        <v>62</v>
      </c>
      <c r="AD33" s="145"/>
      <c r="AE33" s="145"/>
      <c r="AF33" s="145"/>
      <c r="AG33" s="145"/>
      <c r="AH33" s="7"/>
      <c r="AI33" s="7"/>
      <c r="AJ33" s="114" t="s">
        <v>158</v>
      </c>
      <c r="AK33" s="114"/>
      <c r="AL33" s="114"/>
      <c r="AM33" s="114"/>
      <c r="AN33" s="114"/>
      <c r="AO33" s="114"/>
      <c r="AP33" s="114" t="s">
        <v>100</v>
      </c>
      <c r="AQ33" s="114"/>
      <c r="AR33" s="114"/>
      <c r="AS33" s="114"/>
      <c r="AT33" s="277" t="s">
        <v>101</v>
      </c>
      <c r="AU33" s="277"/>
      <c r="AV33" s="277"/>
      <c r="AW33" s="7"/>
      <c r="AX33" s="7"/>
      <c r="AY33" s="102" t="s">
        <v>214</v>
      </c>
      <c r="AZ33" s="103"/>
      <c r="BA33" s="103"/>
      <c r="BB33" s="104"/>
      <c r="BC33" s="57" t="s">
        <v>215</v>
      </c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6"/>
      <c r="BO33" s="56"/>
      <c r="BP33" s="56"/>
      <c r="BQ33" s="56"/>
      <c r="BR33" s="56"/>
      <c r="BS33" s="56"/>
      <c r="BT33" s="41">
        <v>18</v>
      </c>
      <c r="BU33" s="41" t="s">
        <v>29</v>
      </c>
      <c r="BV33" s="6"/>
    </row>
    <row r="34" spans="1:74" ht="12" customHeight="1">
      <c r="A34" s="5"/>
      <c r="B34" s="202"/>
      <c r="C34" s="203"/>
      <c r="D34" s="69"/>
      <c r="E34" s="6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61"/>
      <c r="T34" s="161"/>
      <c r="U34" s="161"/>
      <c r="V34" s="161"/>
      <c r="W34" s="161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7"/>
      <c r="AI34" s="7"/>
      <c r="AJ34" s="119" t="s">
        <v>160</v>
      </c>
      <c r="AK34" s="119"/>
      <c r="AL34" s="119"/>
      <c r="AM34" s="119"/>
      <c r="AN34" s="119"/>
      <c r="AO34" s="119"/>
      <c r="AP34" s="342"/>
      <c r="AQ34" s="342"/>
      <c r="AR34" s="342"/>
      <c r="AS34" s="342"/>
      <c r="AT34" s="56"/>
      <c r="AU34" s="56"/>
      <c r="AV34" s="56"/>
      <c r="AW34" s="7"/>
      <c r="AX34" s="7"/>
      <c r="AY34" s="105"/>
      <c r="AZ34" s="106"/>
      <c r="BA34" s="106"/>
      <c r="BB34" s="107"/>
      <c r="BC34" s="100" t="s">
        <v>216</v>
      </c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69"/>
      <c r="BO34" s="69"/>
      <c r="BP34" s="69"/>
      <c r="BQ34" s="69"/>
      <c r="BR34" s="69"/>
      <c r="BS34" s="69"/>
      <c r="BT34" s="39">
        <v>12</v>
      </c>
      <c r="BU34" s="39">
        <v>24</v>
      </c>
      <c r="BV34" s="6"/>
    </row>
    <row r="35" spans="1:74" ht="12" customHeight="1">
      <c r="A35" s="5"/>
      <c r="B35" s="202"/>
      <c r="C35" s="203"/>
      <c r="D35" s="69" t="s">
        <v>102</v>
      </c>
      <c r="E35" s="69"/>
      <c r="F35" s="159" t="s">
        <v>103</v>
      </c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206">
        <f>ROUND(AP29,2)</f>
        <v>0</v>
      </c>
      <c r="T35" s="206"/>
      <c r="U35" s="206"/>
      <c r="V35" s="206"/>
      <c r="W35" s="206"/>
      <c r="X35" s="146" t="s">
        <v>62</v>
      </c>
      <c r="Y35" s="146"/>
      <c r="Z35" s="146"/>
      <c r="AA35" s="146"/>
      <c r="AB35" s="146"/>
      <c r="AC35" s="146" t="s">
        <v>62</v>
      </c>
      <c r="AD35" s="146"/>
      <c r="AE35" s="146"/>
      <c r="AF35" s="146"/>
      <c r="AG35" s="146"/>
      <c r="AH35" s="7"/>
      <c r="AI35" s="7"/>
      <c r="AJ35" s="178" t="s">
        <v>162</v>
      </c>
      <c r="AK35" s="178"/>
      <c r="AL35" s="178"/>
      <c r="AM35" s="178"/>
      <c r="AN35" s="178"/>
      <c r="AO35" s="178"/>
      <c r="AP35" s="343"/>
      <c r="AQ35" s="343"/>
      <c r="AR35" s="343"/>
      <c r="AS35" s="343"/>
      <c r="AT35" s="69"/>
      <c r="AU35" s="69"/>
      <c r="AV35" s="69"/>
      <c r="AW35" s="7"/>
      <c r="AX35" s="7"/>
      <c r="AY35" s="105"/>
      <c r="AZ35" s="106"/>
      <c r="BA35" s="106"/>
      <c r="BB35" s="107"/>
      <c r="BC35" s="100" t="s">
        <v>217</v>
      </c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69"/>
      <c r="BO35" s="69"/>
      <c r="BP35" s="69"/>
      <c r="BQ35" s="69"/>
      <c r="BR35" s="69"/>
      <c r="BS35" s="69"/>
      <c r="BT35" s="39">
        <v>30</v>
      </c>
      <c r="BU35" s="39">
        <v>42</v>
      </c>
      <c r="BV35" s="6"/>
    </row>
    <row r="36" spans="1:74" ht="12" customHeight="1">
      <c r="A36" s="5"/>
      <c r="B36" s="202"/>
      <c r="C36" s="203"/>
      <c r="D36" s="69"/>
      <c r="E36" s="6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206"/>
      <c r="T36" s="206"/>
      <c r="U36" s="206"/>
      <c r="V36" s="206"/>
      <c r="W36" s="20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7"/>
      <c r="AI36" s="7"/>
      <c r="AJ36" s="134" t="s">
        <v>163</v>
      </c>
      <c r="AK36" s="134"/>
      <c r="AL36" s="134"/>
      <c r="AM36" s="134"/>
      <c r="AN36" s="134"/>
      <c r="AO36" s="134"/>
      <c r="AP36" s="339"/>
      <c r="AQ36" s="339"/>
      <c r="AR36" s="339"/>
      <c r="AS36" s="339"/>
      <c r="AT36" s="74"/>
      <c r="AU36" s="74"/>
      <c r="AV36" s="74"/>
      <c r="AW36" s="7"/>
      <c r="AX36" s="7"/>
      <c r="AY36" s="105"/>
      <c r="AZ36" s="106"/>
      <c r="BA36" s="106"/>
      <c r="BB36" s="107"/>
      <c r="BC36" s="100" t="s">
        <v>218</v>
      </c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69"/>
      <c r="BO36" s="69"/>
      <c r="BP36" s="69"/>
      <c r="BQ36" s="69"/>
      <c r="BR36" s="69"/>
      <c r="BS36" s="69"/>
      <c r="BT36" s="39">
        <v>18</v>
      </c>
      <c r="BU36" s="39">
        <v>36</v>
      </c>
      <c r="BV36" s="6"/>
    </row>
    <row r="37" spans="1:74" ht="12" customHeight="1">
      <c r="A37" s="5"/>
      <c r="B37" s="202"/>
      <c r="C37" s="203"/>
      <c r="D37" s="69" t="s">
        <v>109</v>
      </c>
      <c r="E37" s="69"/>
      <c r="F37" s="159" t="s">
        <v>110</v>
      </c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206">
        <f>IFERROR(LOOKUP("○",AT34:AT36,AP34:AP36),0)</f>
        <v>0</v>
      </c>
      <c r="T37" s="206"/>
      <c r="U37" s="206"/>
      <c r="V37" s="206"/>
      <c r="W37" s="206"/>
      <c r="X37" s="146" t="s">
        <v>62</v>
      </c>
      <c r="Y37" s="146"/>
      <c r="Z37" s="146"/>
      <c r="AA37" s="146"/>
      <c r="AB37" s="146"/>
      <c r="AC37" s="146" t="s">
        <v>62</v>
      </c>
      <c r="AD37" s="146"/>
      <c r="AE37" s="146"/>
      <c r="AF37" s="146"/>
      <c r="AG37" s="146"/>
      <c r="AH37" s="7"/>
      <c r="AI37" s="49"/>
      <c r="AJ37" s="195"/>
      <c r="AK37" s="195"/>
      <c r="AL37" s="195"/>
      <c r="AM37" s="195"/>
      <c r="AN37" s="195"/>
      <c r="AO37" s="195"/>
      <c r="AP37" s="99"/>
      <c r="AQ37" s="99"/>
      <c r="AR37" s="99"/>
      <c r="AS37" s="99"/>
      <c r="AT37" s="99"/>
      <c r="AU37" s="99"/>
      <c r="AV37" s="99"/>
      <c r="AW37" s="7"/>
      <c r="AX37" s="7"/>
      <c r="AY37" s="108"/>
      <c r="AZ37" s="109"/>
      <c r="BA37" s="109"/>
      <c r="BB37" s="110"/>
      <c r="BC37" s="137" t="s">
        <v>36</v>
      </c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74"/>
      <c r="BO37" s="74"/>
      <c r="BP37" s="74"/>
      <c r="BQ37" s="74"/>
      <c r="BR37" s="74"/>
      <c r="BS37" s="74"/>
      <c r="BT37" s="37"/>
      <c r="BU37" s="37"/>
      <c r="BV37" s="6"/>
    </row>
    <row r="38" spans="1:74" ht="12" customHeight="1">
      <c r="A38" s="5"/>
      <c r="B38" s="202"/>
      <c r="C38" s="203"/>
      <c r="D38" s="69"/>
      <c r="E38" s="6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206"/>
      <c r="T38" s="206"/>
      <c r="U38" s="206"/>
      <c r="V38" s="206"/>
      <c r="W38" s="20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7"/>
      <c r="AI38" s="49"/>
      <c r="AJ38" s="43"/>
      <c r="AK38" s="43"/>
      <c r="AL38" s="43"/>
      <c r="AM38" s="43"/>
      <c r="AN38" s="43"/>
      <c r="AO38" s="43"/>
      <c r="AP38" s="40"/>
      <c r="AQ38" s="40"/>
      <c r="AR38" s="40"/>
      <c r="AS38" s="40"/>
      <c r="AT38" s="40"/>
      <c r="AU38" s="40"/>
      <c r="AV38" s="40"/>
      <c r="AW38" s="7"/>
      <c r="AX38" s="7"/>
      <c r="AY38" s="102" t="s">
        <v>219</v>
      </c>
      <c r="AZ38" s="103"/>
      <c r="BA38" s="103"/>
      <c r="BB38" s="104"/>
      <c r="BC38" s="351" t="s">
        <v>220</v>
      </c>
      <c r="BD38" s="352"/>
      <c r="BE38" s="352"/>
      <c r="BF38" s="352"/>
      <c r="BG38" s="352"/>
      <c r="BH38" s="352"/>
      <c r="BI38" s="352"/>
      <c r="BJ38" s="352"/>
      <c r="BK38" s="352"/>
      <c r="BL38" s="352"/>
      <c r="BM38" s="353"/>
      <c r="BN38" s="340"/>
      <c r="BO38" s="340"/>
      <c r="BP38" s="340"/>
      <c r="BQ38" s="56"/>
      <c r="BR38" s="56"/>
      <c r="BS38" s="56"/>
      <c r="BT38" s="41">
        <v>12</v>
      </c>
      <c r="BU38" s="41" t="s">
        <v>29</v>
      </c>
      <c r="BV38" s="6"/>
    </row>
    <row r="39" spans="1:74" ht="12" customHeight="1">
      <c r="A39" s="5"/>
      <c r="B39" s="202"/>
      <c r="C39" s="203"/>
      <c r="D39" s="180" t="s">
        <v>116</v>
      </c>
      <c r="E39" s="182"/>
      <c r="F39" s="189" t="s">
        <v>243</v>
      </c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1"/>
      <c r="S39" s="163" t="s">
        <v>62</v>
      </c>
      <c r="T39" s="163"/>
      <c r="U39" s="163"/>
      <c r="V39" s="163"/>
      <c r="W39" s="163"/>
      <c r="X39" s="146" t="s">
        <v>62</v>
      </c>
      <c r="Y39" s="146"/>
      <c r="Z39" s="146"/>
      <c r="AA39" s="146"/>
      <c r="AB39" s="146"/>
      <c r="AC39" s="138">
        <f>ROUND(IFERROR(AC31*S33*S35*S37,""),1)</f>
        <v>0</v>
      </c>
      <c r="AD39" s="138"/>
      <c r="AE39" s="138"/>
      <c r="AF39" s="138"/>
      <c r="AG39" s="138"/>
      <c r="AH39" s="7"/>
      <c r="AI39" s="49"/>
      <c r="AJ39" s="43"/>
      <c r="AK39" s="43"/>
      <c r="AL39" s="43"/>
      <c r="AM39" s="43"/>
      <c r="AN39" s="43"/>
      <c r="AO39" s="43"/>
      <c r="AP39" s="40"/>
      <c r="AQ39" s="40"/>
      <c r="AR39" s="40"/>
      <c r="AS39" s="40"/>
      <c r="AT39" s="40"/>
      <c r="AU39" s="40"/>
      <c r="AV39" s="40"/>
      <c r="AX39" s="7"/>
      <c r="AY39" s="105"/>
      <c r="AZ39" s="106"/>
      <c r="BA39" s="106"/>
      <c r="BB39" s="107"/>
      <c r="BC39" s="354" t="s">
        <v>221</v>
      </c>
      <c r="BD39" s="355"/>
      <c r="BE39" s="355"/>
      <c r="BF39" s="355"/>
      <c r="BG39" s="355"/>
      <c r="BH39" s="355"/>
      <c r="BI39" s="355"/>
      <c r="BJ39" s="355"/>
      <c r="BK39" s="355"/>
      <c r="BL39" s="355"/>
      <c r="BM39" s="356"/>
      <c r="BN39" s="69"/>
      <c r="BO39" s="69"/>
      <c r="BP39" s="69"/>
      <c r="BQ39" s="69"/>
      <c r="BR39" s="69"/>
      <c r="BS39" s="69"/>
      <c r="BT39" s="39">
        <v>24</v>
      </c>
      <c r="BU39" s="39">
        <v>120</v>
      </c>
      <c r="BV39" s="6"/>
    </row>
    <row r="40" spans="1:74" ht="12" customHeight="1">
      <c r="A40" s="5"/>
      <c r="B40" s="204"/>
      <c r="C40" s="205"/>
      <c r="D40" s="130"/>
      <c r="E40" s="132"/>
      <c r="F40" s="192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4"/>
      <c r="S40" s="163"/>
      <c r="T40" s="163"/>
      <c r="U40" s="163"/>
      <c r="V40" s="163"/>
      <c r="W40" s="163"/>
      <c r="X40" s="146"/>
      <c r="Y40" s="146"/>
      <c r="Z40" s="146"/>
      <c r="AA40" s="146"/>
      <c r="AB40" s="146"/>
      <c r="AC40" s="139"/>
      <c r="AD40" s="139"/>
      <c r="AE40" s="139"/>
      <c r="AF40" s="139"/>
      <c r="AG40" s="139"/>
      <c r="AH40" s="7"/>
      <c r="AI40" s="49"/>
      <c r="AJ40" s="43"/>
      <c r="AK40" s="43"/>
      <c r="AL40" s="43"/>
      <c r="AM40" s="43"/>
      <c r="AN40" s="43"/>
      <c r="AO40" s="43"/>
      <c r="AP40" s="40"/>
      <c r="AQ40" s="40"/>
      <c r="AR40" s="40"/>
      <c r="AS40" s="40"/>
      <c r="AT40" s="40"/>
      <c r="AU40" s="40"/>
      <c r="AV40" s="40"/>
      <c r="AW40" s="50"/>
      <c r="AX40" s="7"/>
      <c r="AY40" s="105"/>
      <c r="AZ40" s="106"/>
      <c r="BA40" s="106"/>
      <c r="BB40" s="107"/>
      <c r="BC40" s="360" t="s">
        <v>222</v>
      </c>
      <c r="BD40" s="361"/>
      <c r="BE40" s="361"/>
      <c r="BF40" s="361"/>
      <c r="BG40" s="361"/>
      <c r="BH40" s="361"/>
      <c r="BI40" s="361"/>
      <c r="BJ40" s="361"/>
      <c r="BK40" s="361"/>
      <c r="BL40" s="361"/>
      <c r="BM40" s="362"/>
      <c r="BN40" s="69"/>
      <c r="BO40" s="69"/>
      <c r="BP40" s="69"/>
      <c r="BQ40" s="69"/>
      <c r="BR40" s="69"/>
      <c r="BS40" s="69"/>
      <c r="BT40" s="39">
        <v>12</v>
      </c>
      <c r="BU40" s="39">
        <v>48</v>
      </c>
      <c r="BV40" s="6"/>
    </row>
    <row r="41" spans="1:74" ht="12" customHeight="1">
      <c r="A41" s="5"/>
      <c r="B41" s="157" t="s">
        <v>121</v>
      </c>
      <c r="C41" s="157"/>
      <c r="D41" s="56" t="s">
        <v>122</v>
      </c>
      <c r="E41" s="56"/>
      <c r="F41" s="158" t="s">
        <v>123</v>
      </c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76" t="s">
        <v>62</v>
      </c>
      <c r="T41" s="176"/>
      <c r="U41" s="176"/>
      <c r="V41" s="176"/>
      <c r="W41" s="176"/>
      <c r="X41" s="188">
        <f>BN55</f>
        <v>0</v>
      </c>
      <c r="Y41" s="188"/>
      <c r="Z41" s="188"/>
      <c r="AA41" s="188"/>
      <c r="AB41" s="188"/>
      <c r="AC41" s="145" t="s">
        <v>62</v>
      </c>
      <c r="AD41" s="145"/>
      <c r="AE41" s="145"/>
      <c r="AF41" s="145"/>
      <c r="AG41" s="145"/>
      <c r="AH41" s="7"/>
      <c r="AI41" s="7"/>
      <c r="AJ41" s="96" t="s">
        <v>238</v>
      </c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8"/>
      <c r="AW41" s="50"/>
      <c r="AX41" s="7"/>
      <c r="AY41" s="108"/>
      <c r="AZ41" s="109"/>
      <c r="BA41" s="109"/>
      <c r="BB41" s="110"/>
      <c r="BC41" s="357" t="s">
        <v>36</v>
      </c>
      <c r="BD41" s="358"/>
      <c r="BE41" s="358"/>
      <c r="BF41" s="358"/>
      <c r="BG41" s="358"/>
      <c r="BH41" s="358"/>
      <c r="BI41" s="358"/>
      <c r="BJ41" s="358"/>
      <c r="BK41" s="358"/>
      <c r="BL41" s="358"/>
      <c r="BM41" s="359"/>
      <c r="BN41" s="341"/>
      <c r="BO41" s="341"/>
      <c r="BP41" s="341"/>
      <c r="BQ41" s="74"/>
      <c r="BR41" s="74"/>
      <c r="BS41" s="74"/>
      <c r="BT41" s="37"/>
      <c r="BU41" s="37"/>
      <c r="BV41" s="6"/>
    </row>
    <row r="42" spans="1:74" ht="12" customHeight="1">
      <c r="A42" s="5"/>
      <c r="B42" s="157"/>
      <c r="C42" s="157"/>
      <c r="D42" s="69" t="s">
        <v>126</v>
      </c>
      <c r="E42" s="69"/>
      <c r="F42" s="159" t="s">
        <v>127</v>
      </c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63" t="s">
        <v>62</v>
      </c>
      <c r="T42" s="163"/>
      <c r="U42" s="163"/>
      <c r="V42" s="163"/>
      <c r="W42" s="163"/>
      <c r="X42" s="138">
        <f t="shared" ref="X42" si="0">BN56</f>
        <v>0</v>
      </c>
      <c r="Y42" s="138"/>
      <c r="Z42" s="138"/>
      <c r="AA42" s="138"/>
      <c r="AB42" s="138"/>
      <c r="AC42" s="146" t="s">
        <v>62</v>
      </c>
      <c r="AD42" s="146"/>
      <c r="AE42" s="146"/>
      <c r="AF42" s="146"/>
      <c r="AG42" s="146"/>
      <c r="AH42" s="7"/>
      <c r="AI42" s="7"/>
      <c r="AJ42" s="197" t="s">
        <v>235</v>
      </c>
      <c r="AK42" s="198"/>
      <c r="AL42" s="198"/>
      <c r="AM42" s="198"/>
      <c r="AN42" s="198"/>
      <c r="AO42" s="198"/>
      <c r="AP42" s="198"/>
      <c r="AQ42" s="198"/>
      <c r="AR42" s="198"/>
      <c r="AS42" s="199"/>
      <c r="AT42" s="96" t="s">
        <v>236</v>
      </c>
      <c r="AU42" s="97"/>
      <c r="AV42" s="98"/>
      <c r="AW42" s="50"/>
      <c r="AX42" s="7"/>
      <c r="AY42" s="102" t="s">
        <v>223</v>
      </c>
      <c r="AZ42" s="103"/>
      <c r="BA42" s="103"/>
      <c r="BB42" s="104"/>
      <c r="BC42" s="351" t="s">
        <v>224</v>
      </c>
      <c r="BD42" s="352"/>
      <c r="BE42" s="352"/>
      <c r="BF42" s="352"/>
      <c r="BG42" s="352"/>
      <c r="BH42" s="352"/>
      <c r="BI42" s="352"/>
      <c r="BJ42" s="352"/>
      <c r="BK42" s="352"/>
      <c r="BL42" s="352"/>
      <c r="BM42" s="353"/>
      <c r="BN42" s="56"/>
      <c r="BO42" s="56"/>
      <c r="BP42" s="56"/>
      <c r="BQ42" s="56"/>
      <c r="BR42" s="56"/>
      <c r="BS42" s="56"/>
      <c r="BT42" s="41">
        <v>36</v>
      </c>
      <c r="BU42" s="41">
        <v>72</v>
      </c>
      <c r="BV42" s="6"/>
    </row>
    <row r="43" spans="1:74" ht="12" customHeight="1">
      <c r="A43" s="5"/>
      <c r="B43" s="157"/>
      <c r="C43" s="157"/>
      <c r="D43" s="69" t="s">
        <v>129</v>
      </c>
      <c r="E43" s="69"/>
      <c r="F43" s="159" t="s">
        <v>130</v>
      </c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63" t="s">
        <v>62</v>
      </c>
      <c r="T43" s="163"/>
      <c r="U43" s="163"/>
      <c r="V43" s="163"/>
      <c r="W43" s="163"/>
      <c r="X43" s="138">
        <f>BN57</f>
        <v>0</v>
      </c>
      <c r="Y43" s="138"/>
      <c r="Z43" s="138"/>
      <c r="AA43" s="138"/>
      <c r="AB43" s="138"/>
      <c r="AC43" s="146" t="s">
        <v>62</v>
      </c>
      <c r="AD43" s="146"/>
      <c r="AE43" s="146"/>
      <c r="AF43" s="146"/>
      <c r="AG43" s="146"/>
      <c r="AH43" s="7"/>
      <c r="AI43" s="7"/>
      <c r="AJ43" s="26"/>
      <c r="AK43" s="27"/>
      <c r="AL43" s="27"/>
      <c r="AM43" s="27"/>
      <c r="AN43" s="27"/>
      <c r="AO43" s="27"/>
      <c r="AP43" s="27"/>
      <c r="AQ43" s="27"/>
      <c r="AR43" s="27"/>
      <c r="AS43" s="28"/>
      <c r="AT43" s="93"/>
      <c r="AU43" s="94"/>
      <c r="AV43" s="95"/>
      <c r="AW43" s="7"/>
      <c r="AX43" s="7"/>
      <c r="AY43" s="105"/>
      <c r="AZ43" s="106"/>
      <c r="BA43" s="106"/>
      <c r="BB43" s="107"/>
      <c r="BC43" s="354" t="s">
        <v>225</v>
      </c>
      <c r="BD43" s="355"/>
      <c r="BE43" s="355"/>
      <c r="BF43" s="355"/>
      <c r="BG43" s="355"/>
      <c r="BH43" s="355"/>
      <c r="BI43" s="355"/>
      <c r="BJ43" s="355"/>
      <c r="BK43" s="355"/>
      <c r="BL43" s="355"/>
      <c r="BM43" s="356"/>
      <c r="BN43" s="69"/>
      <c r="BO43" s="69"/>
      <c r="BP43" s="69"/>
      <c r="BQ43" s="69"/>
      <c r="BR43" s="69"/>
      <c r="BS43" s="69"/>
      <c r="BT43" s="39">
        <v>60</v>
      </c>
      <c r="BU43" s="39">
        <v>84</v>
      </c>
      <c r="BV43" s="6"/>
    </row>
    <row r="44" spans="1:74" ht="12" customHeight="1">
      <c r="A44" s="5"/>
      <c r="B44" s="157"/>
      <c r="C44" s="157"/>
      <c r="D44" s="69" t="s">
        <v>133</v>
      </c>
      <c r="E44" s="69"/>
      <c r="F44" s="159" t="s">
        <v>244</v>
      </c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63" t="s">
        <v>62</v>
      </c>
      <c r="T44" s="163"/>
      <c r="U44" s="163"/>
      <c r="V44" s="163"/>
      <c r="W44" s="163"/>
      <c r="X44" s="146" t="s">
        <v>62</v>
      </c>
      <c r="Y44" s="146"/>
      <c r="Z44" s="146"/>
      <c r="AA44" s="146"/>
      <c r="AB44" s="146"/>
      <c r="AC44" s="138">
        <f>ROUND(IFERROR(AC39+X41+X42+X43,""),1)</f>
        <v>0</v>
      </c>
      <c r="AD44" s="138"/>
      <c r="AE44" s="138"/>
      <c r="AF44" s="138"/>
      <c r="AG44" s="138"/>
      <c r="AH44" s="7"/>
      <c r="AI44" s="7"/>
      <c r="AJ44" s="19"/>
      <c r="AK44" s="21"/>
      <c r="AL44" s="21"/>
      <c r="AM44" s="21"/>
      <c r="AN44" s="21"/>
      <c r="AO44" s="21"/>
      <c r="AP44" s="21"/>
      <c r="AQ44" s="21"/>
      <c r="AR44" s="21"/>
      <c r="AS44" s="20"/>
      <c r="AT44" s="59"/>
      <c r="AU44" s="60"/>
      <c r="AV44" s="61"/>
      <c r="AW44" s="7"/>
      <c r="AX44" s="7"/>
      <c r="AY44" s="105"/>
      <c r="AZ44" s="106"/>
      <c r="BA44" s="106"/>
      <c r="BB44" s="107"/>
      <c r="BC44" s="360" t="s">
        <v>226</v>
      </c>
      <c r="BD44" s="361"/>
      <c r="BE44" s="361"/>
      <c r="BF44" s="361"/>
      <c r="BG44" s="361"/>
      <c r="BH44" s="361"/>
      <c r="BI44" s="361"/>
      <c r="BJ44" s="361"/>
      <c r="BK44" s="361"/>
      <c r="BL44" s="361"/>
      <c r="BM44" s="362"/>
      <c r="BN44" s="69"/>
      <c r="BO44" s="69"/>
      <c r="BP44" s="69"/>
      <c r="BQ44" s="69"/>
      <c r="BR44" s="69"/>
      <c r="BS44" s="69"/>
      <c r="BT44" s="39">
        <v>18</v>
      </c>
      <c r="BU44" s="39">
        <v>66</v>
      </c>
      <c r="BV44" s="6"/>
    </row>
    <row r="45" spans="1:74" ht="12" customHeight="1">
      <c r="A45" s="5"/>
      <c r="B45" s="157"/>
      <c r="C45" s="157"/>
      <c r="D45" s="74"/>
      <c r="E45" s="74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3"/>
      <c r="T45" s="163"/>
      <c r="U45" s="163"/>
      <c r="V45" s="163"/>
      <c r="W45" s="163"/>
      <c r="X45" s="146"/>
      <c r="Y45" s="146"/>
      <c r="Z45" s="146"/>
      <c r="AA45" s="146"/>
      <c r="AB45" s="146"/>
      <c r="AC45" s="139"/>
      <c r="AD45" s="139"/>
      <c r="AE45" s="139"/>
      <c r="AF45" s="139"/>
      <c r="AG45" s="139"/>
      <c r="AH45" s="7"/>
      <c r="AI45" s="7"/>
      <c r="AJ45" s="29"/>
      <c r="AK45" s="30"/>
      <c r="AL45" s="30"/>
      <c r="AM45" s="30"/>
      <c r="AN45" s="30"/>
      <c r="AO45" s="30"/>
      <c r="AP45" s="30"/>
      <c r="AQ45" s="30"/>
      <c r="AR45" s="30"/>
      <c r="AS45" s="31"/>
      <c r="AT45" s="59"/>
      <c r="AU45" s="60"/>
      <c r="AV45" s="61"/>
      <c r="AW45" s="7"/>
      <c r="AX45" s="7"/>
      <c r="AY45" s="108"/>
      <c r="AZ45" s="109"/>
      <c r="BA45" s="109"/>
      <c r="BB45" s="110"/>
      <c r="BC45" s="357" t="s">
        <v>36</v>
      </c>
      <c r="BD45" s="358"/>
      <c r="BE45" s="358"/>
      <c r="BF45" s="358"/>
      <c r="BG45" s="358"/>
      <c r="BH45" s="358"/>
      <c r="BI45" s="358"/>
      <c r="BJ45" s="358"/>
      <c r="BK45" s="358"/>
      <c r="BL45" s="358"/>
      <c r="BM45" s="359"/>
      <c r="BN45" s="74"/>
      <c r="BO45" s="74"/>
      <c r="BP45" s="74"/>
      <c r="BQ45" s="74"/>
      <c r="BR45" s="74"/>
      <c r="BS45" s="74"/>
      <c r="BT45" s="37"/>
      <c r="BU45" s="37"/>
      <c r="BV45" s="6"/>
    </row>
    <row r="46" spans="1:74" ht="12" customHeight="1">
      <c r="A46" s="5"/>
      <c r="B46" s="157" t="s">
        <v>137</v>
      </c>
      <c r="C46" s="157"/>
      <c r="D46" s="56" t="s">
        <v>138</v>
      </c>
      <c r="E46" s="56"/>
      <c r="F46" s="172" t="s">
        <v>139</v>
      </c>
      <c r="G46" s="173"/>
      <c r="H46" s="173"/>
      <c r="I46" s="173"/>
      <c r="J46" s="173"/>
      <c r="K46" s="173"/>
      <c r="L46" s="173"/>
      <c r="M46" s="173"/>
      <c r="N46" s="173"/>
      <c r="O46" s="174" t="s">
        <v>245</v>
      </c>
      <c r="P46" s="174"/>
      <c r="Q46" s="174"/>
      <c r="R46" s="175"/>
      <c r="S46" s="176" t="s">
        <v>62</v>
      </c>
      <c r="T46" s="176"/>
      <c r="U46" s="176"/>
      <c r="V46" s="176"/>
      <c r="W46" s="176"/>
      <c r="X46" s="188">
        <f>ROUND(BN53/60*O47,1)</f>
        <v>0</v>
      </c>
      <c r="Y46" s="188"/>
      <c r="Z46" s="188"/>
      <c r="AA46" s="188"/>
      <c r="AB46" s="188"/>
      <c r="AC46" s="145" t="s">
        <v>62</v>
      </c>
      <c r="AD46" s="145"/>
      <c r="AE46" s="145"/>
      <c r="AF46" s="145"/>
      <c r="AG46" s="145"/>
      <c r="AH46" s="7"/>
      <c r="AI46" s="7"/>
      <c r="AJ46" s="147"/>
      <c r="AK46" s="148"/>
      <c r="AL46" s="148"/>
      <c r="AM46" s="148"/>
      <c r="AN46" s="148"/>
      <c r="AO46" s="148"/>
      <c r="AP46" s="91"/>
      <c r="AQ46" s="91"/>
      <c r="AR46" s="91"/>
      <c r="AS46" s="92"/>
      <c r="AT46" s="59"/>
      <c r="AU46" s="60"/>
      <c r="AV46" s="61"/>
      <c r="AW46" s="7"/>
      <c r="AX46" s="7"/>
      <c r="AY46" s="102" t="s">
        <v>228</v>
      </c>
      <c r="AZ46" s="103"/>
      <c r="BA46" s="103"/>
      <c r="BB46" s="104"/>
      <c r="BC46" s="221" t="s">
        <v>229</v>
      </c>
      <c r="BD46" s="222"/>
      <c r="BE46" s="222"/>
      <c r="BF46" s="222"/>
      <c r="BG46" s="222"/>
      <c r="BH46" s="222"/>
      <c r="BI46" s="222"/>
      <c r="BJ46" s="222"/>
      <c r="BK46" s="222"/>
      <c r="BL46" s="222"/>
      <c r="BM46" s="223"/>
      <c r="BN46" s="340"/>
      <c r="BO46" s="340"/>
      <c r="BP46" s="340"/>
      <c r="BQ46" s="56"/>
      <c r="BR46" s="56"/>
      <c r="BS46" s="56"/>
      <c r="BT46" s="41"/>
      <c r="BU46" s="41"/>
      <c r="BV46" s="6"/>
    </row>
    <row r="47" spans="1:74" ht="12" customHeight="1">
      <c r="A47" s="5"/>
      <c r="B47" s="157"/>
      <c r="C47" s="157"/>
      <c r="D47" s="69"/>
      <c r="E47" s="69"/>
      <c r="F47" s="168" t="s">
        <v>246</v>
      </c>
      <c r="G47" s="169"/>
      <c r="H47" s="169"/>
      <c r="I47" s="169"/>
      <c r="J47" s="169"/>
      <c r="K47" s="169"/>
      <c r="L47" s="169"/>
      <c r="M47" s="169"/>
      <c r="N47" s="169"/>
      <c r="O47" s="170"/>
      <c r="P47" s="170"/>
      <c r="Q47" s="170"/>
      <c r="R47" s="171"/>
      <c r="S47" s="163"/>
      <c r="T47" s="163"/>
      <c r="U47" s="163"/>
      <c r="V47" s="163"/>
      <c r="W47" s="163"/>
      <c r="X47" s="138"/>
      <c r="Y47" s="138"/>
      <c r="Z47" s="138"/>
      <c r="AA47" s="138"/>
      <c r="AB47" s="138"/>
      <c r="AC47" s="146"/>
      <c r="AD47" s="146"/>
      <c r="AE47" s="146"/>
      <c r="AF47" s="146"/>
      <c r="AG47" s="146"/>
      <c r="AH47" s="7"/>
      <c r="AI47" s="7"/>
      <c r="AJ47" s="147"/>
      <c r="AK47" s="148"/>
      <c r="AL47" s="148"/>
      <c r="AM47" s="148"/>
      <c r="AN47" s="148"/>
      <c r="AO47" s="148"/>
      <c r="AP47" s="91"/>
      <c r="AQ47" s="91"/>
      <c r="AR47" s="91"/>
      <c r="AS47" s="92"/>
      <c r="AT47" s="59"/>
      <c r="AU47" s="60"/>
      <c r="AV47" s="61"/>
      <c r="AW47" s="7"/>
      <c r="AX47" s="7"/>
      <c r="AY47" s="105"/>
      <c r="AZ47" s="106"/>
      <c r="BA47" s="106"/>
      <c r="BB47" s="107"/>
      <c r="BC47" s="224" t="s">
        <v>230</v>
      </c>
      <c r="BD47" s="225"/>
      <c r="BE47" s="225"/>
      <c r="BF47" s="225"/>
      <c r="BG47" s="225"/>
      <c r="BH47" s="225"/>
      <c r="BI47" s="225"/>
      <c r="BJ47" s="225"/>
      <c r="BK47" s="225"/>
      <c r="BL47" s="225"/>
      <c r="BM47" s="226"/>
      <c r="BN47" s="69"/>
      <c r="BO47" s="69"/>
      <c r="BP47" s="69"/>
      <c r="BQ47" s="69"/>
      <c r="BR47" s="69"/>
      <c r="BS47" s="69"/>
      <c r="BT47" s="39"/>
      <c r="BU47" s="39"/>
      <c r="BV47" s="6"/>
    </row>
    <row r="48" spans="1:74" ht="12" customHeight="1">
      <c r="A48" s="5"/>
      <c r="B48" s="157"/>
      <c r="C48" s="157"/>
      <c r="D48" s="69" t="s">
        <v>142</v>
      </c>
      <c r="E48" s="69"/>
      <c r="F48" s="159" t="s">
        <v>143</v>
      </c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63" t="s">
        <v>62</v>
      </c>
      <c r="T48" s="163"/>
      <c r="U48" s="163"/>
      <c r="V48" s="163"/>
      <c r="W48" s="163"/>
      <c r="X48" s="138">
        <f>AT55</f>
        <v>0</v>
      </c>
      <c r="Y48" s="138"/>
      <c r="Z48" s="138"/>
      <c r="AA48" s="138"/>
      <c r="AB48" s="138"/>
      <c r="AC48" s="146" t="s">
        <v>62</v>
      </c>
      <c r="AD48" s="146"/>
      <c r="AE48" s="146"/>
      <c r="AF48" s="146"/>
      <c r="AG48" s="146"/>
      <c r="AH48" s="7"/>
      <c r="AI48" s="7"/>
      <c r="AJ48" s="36"/>
      <c r="AK48" s="21"/>
      <c r="AL48" s="21"/>
      <c r="AM48" s="21"/>
      <c r="AN48" s="21"/>
      <c r="AO48" s="21"/>
      <c r="AP48" s="21"/>
      <c r="AQ48" s="21"/>
      <c r="AR48" s="21"/>
      <c r="AS48" s="20"/>
      <c r="AT48" s="59"/>
      <c r="AU48" s="60"/>
      <c r="AV48" s="61"/>
      <c r="AW48" s="7"/>
      <c r="AX48" s="7"/>
      <c r="AY48" s="108"/>
      <c r="AZ48" s="109"/>
      <c r="BA48" s="109"/>
      <c r="BB48" s="110"/>
      <c r="BC48" s="357" t="s">
        <v>36</v>
      </c>
      <c r="BD48" s="358"/>
      <c r="BE48" s="358"/>
      <c r="BF48" s="358"/>
      <c r="BG48" s="358"/>
      <c r="BH48" s="358"/>
      <c r="BI48" s="358"/>
      <c r="BJ48" s="358"/>
      <c r="BK48" s="358"/>
      <c r="BL48" s="358"/>
      <c r="BM48" s="359"/>
      <c r="BN48" s="69"/>
      <c r="BO48" s="69"/>
      <c r="BP48" s="69"/>
      <c r="BQ48" s="74"/>
      <c r="BR48" s="74"/>
      <c r="BS48" s="74"/>
      <c r="BT48" s="37"/>
      <c r="BU48" s="37"/>
      <c r="BV48" s="6"/>
    </row>
    <row r="49" spans="1:74" ht="12" customHeight="1">
      <c r="A49" s="5"/>
      <c r="B49" s="157"/>
      <c r="C49" s="157"/>
      <c r="D49" s="69"/>
      <c r="E49" s="6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63"/>
      <c r="T49" s="163"/>
      <c r="U49" s="163"/>
      <c r="V49" s="163"/>
      <c r="W49" s="163"/>
      <c r="X49" s="138"/>
      <c r="Y49" s="138"/>
      <c r="Z49" s="138"/>
      <c r="AA49" s="138"/>
      <c r="AB49" s="138"/>
      <c r="AC49" s="146"/>
      <c r="AD49" s="146"/>
      <c r="AE49" s="146"/>
      <c r="AF49" s="146"/>
      <c r="AG49" s="146"/>
      <c r="AH49" s="7"/>
      <c r="AI49" s="7"/>
      <c r="AJ49" s="19"/>
      <c r="AK49" s="21"/>
      <c r="AL49" s="21"/>
      <c r="AM49" s="21"/>
      <c r="AN49" s="21"/>
      <c r="AO49" s="21"/>
      <c r="AP49" s="21"/>
      <c r="AQ49" s="21"/>
      <c r="AR49" s="21"/>
      <c r="AS49" s="20"/>
      <c r="AT49" s="59"/>
      <c r="AU49" s="60"/>
      <c r="AV49" s="61"/>
      <c r="AW49" s="7"/>
      <c r="AX49" s="7"/>
      <c r="AY49" s="118" t="s">
        <v>132</v>
      </c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338">
        <f>SUM(BN9:BP48)</f>
        <v>0</v>
      </c>
      <c r="BO49" s="338"/>
      <c r="BP49" s="338"/>
      <c r="BQ49" s="196"/>
      <c r="BR49" s="196"/>
      <c r="BS49" s="196"/>
      <c r="BT49" s="38"/>
      <c r="BU49" s="38"/>
      <c r="BV49" s="6"/>
    </row>
    <row r="50" spans="1:74" ht="12" customHeight="1">
      <c r="A50" s="5"/>
      <c r="B50" s="157"/>
      <c r="C50" s="157"/>
      <c r="D50" s="69" t="s">
        <v>151</v>
      </c>
      <c r="E50" s="69"/>
      <c r="F50" s="159" t="s">
        <v>247</v>
      </c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63" t="s">
        <v>62</v>
      </c>
      <c r="T50" s="163"/>
      <c r="U50" s="163"/>
      <c r="V50" s="163"/>
      <c r="W50" s="163"/>
      <c r="X50" s="146" t="s">
        <v>62</v>
      </c>
      <c r="Y50" s="146"/>
      <c r="Z50" s="146"/>
      <c r="AA50" s="146"/>
      <c r="AB50" s="146"/>
      <c r="AC50" s="138">
        <f>ROUND(IFERROR(AC44-X46-X48,""),1)</f>
        <v>0</v>
      </c>
      <c r="AD50" s="138"/>
      <c r="AE50" s="138"/>
      <c r="AF50" s="138"/>
      <c r="AG50" s="138"/>
      <c r="AH50" s="7"/>
      <c r="AI50" s="7"/>
      <c r="AJ50" s="32"/>
      <c r="AK50" s="17"/>
      <c r="AL50" s="17"/>
      <c r="AM50" s="17"/>
      <c r="AN50" s="17"/>
      <c r="AO50" s="17"/>
      <c r="AP50" s="17"/>
      <c r="AQ50" s="17"/>
      <c r="AR50" s="17"/>
      <c r="AS50" s="18"/>
      <c r="AT50" s="59"/>
      <c r="AU50" s="60"/>
      <c r="AV50" s="61"/>
      <c r="AW50" s="7"/>
      <c r="AX50" s="7"/>
      <c r="AY50" s="123" t="s">
        <v>135</v>
      </c>
      <c r="AZ50" s="124"/>
      <c r="BA50" s="124"/>
      <c r="BB50" s="125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56"/>
      <c r="BO50" s="56"/>
      <c r="BP50" s="56"/>
      <c r="BQ50" s="120"/>
      <c r="BR50" s="121"/>
      <c r="BS50" s="121"/>
      <c r="BT50" s="121"/>
      <c r="BU50" s="122"/>
      <c r="BV50" s="6"/>
    </row>
    <row r="51" spans="1:74" ht="12" customHeight="1">
      <c r="A51" s="5"/>
      <c r="B51" s="157"/>
      <c r="C51" s="157"/>
      <c r="D51" s="74"/>
      <c r="E51" s="74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3"/>
      <c r="T51" s="163"/>
      <c r="U51" s="163"/>
      <c r="V51" s="163"/>
      <c r="W51" s="163"/>
      <c r="X51" s="146"/>
      <c r="Y51" s="146"/>
      <c r="Z51" s="146"/>
      <c r="AA51" s="146"/>
      <c r="AB51" s="146"/>
      <c r="AC51" s="139"/>
      <c r="AD51" s="139"/>
      <c r="AE51" s="139"/>
      <c r="AF51" s="139"/>
      <c r="AG51" s="139"/>
      <c r="AH51" s="7"/>
      <c r="AI51" s="7"/>
      <c r="AJ51" s="33"/>
      <c r="AK51" s="34"/>
      <c r="AL51" s="34"/>
      <c r="AM51" s="34"/>
      <c r="AN51" s="34"/>
      <c r="AO51" s="34"/>
      <c r="AP51" s="34"/>
      <c r="AQ51" s="34"/>
      <c r="AR51" s="34"/>
      <c r="AS51" s="35"/>
      <c r="AT51" s="59"/>
      <c r="AU51" s="60"/>
      <c r="AV51" s="61"/>
      <c r="AW51" s="7"/>
      <c r="AX51" s="7"/>
      <c r="AY51" s="126"/>
      <c r="AZ51" s="127"/>
      <c r="BA51" s="127"/>
      <c r="BB51" s="128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74"/>
      <c r="BO51" s="74"/>
      <c r="BP51" s="74"/>
      <c r="BQ51" s="130"/>
      <c r="BR51" s="131"/>
      <c r="BS51" s="131"/>
      <c r="BT51" s="131"/>
      <c r="BU51" s="132"/>
      <c r="BV51" s="6"/>
    </row>
    <row r="52" spans="1:74" ht="12" customHeight="1">
      <c r="A52" s="5"/>
      <c r="B52" s="157" t="s">
        <v>155</v>
      </c>
      <c r="C52" s="157"/>
      <c r="D52" s="56" t="s">
        <v>156</v>
      </c>
      <c r="E52" s="56"/>
      <c r="F52" s="158" t="s">
        <v>157</v>
      </c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60"/>
      <c r="T52" s="160"/>
      <c r="U52" s="160"/>
      <c r="V52" s="160"/>
      <c r="W52" s="160"/>
      <c r="X52" s="145" t="s">
        <v>62</v>
      </c>
      <c r="Y52" s="145"/>
      <c r="Z52" s="145"/>
      <c r="AA52" s="145"/>
      <c r="AB52" s="145"/>
      <c r="AC52" s="145" t="s">
        <v>62</v>
      </c>
      <c r="AD52" s="145"/>
      <c r="AE52" s="145"/>
      <c r="AF52" s="145"/>
      <c r="AG52" s="145"/>
      <c r="AH52" s="7"/>
      <c r="AI52" s="7"/>
      <c r="AJ52" s="147"/>
      <c r="AK52" s="148"/>
      <c r="AL52" s="148"/>
      <c r="AM52" s="148"/>
      <c r="AN52" s="148"/>
      <c r="AO52" s="148"/>
      <c r="AP52" s="148"/>
      <c r="AQ52" s="148"/>
      <c r="AR52" s="148"/>
      <c r="AS52" s="149"/>
      <c r="AT52" s="59"/>
      <c r="AU52" s="60"/>
      <c r="AV52" s="61"/>
      <c r="AW52" s="7"/>
      <c r="AX52" s="7"/>
      <c r="AY52" s="118" t="s">
        <v>140</v>
      </c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338">
        <f>SUM(BN50:BP51)</f>
        <v>0</v>
      </c>
      <c r="BO52" s="338"/>
      <c r="BP52" s="338"/>
      <c r="BQ52" s="111"/>
      <c r="BR52" s="112"/>
      <c r="BS52" s="112"/>
      <c r="BT52" s="112"/>
      <c r="BU52" s="113"/>
      <c r="BV52" s="6"/>
    </row>
    <row r="53" spans="1:74" ht="12" customHeight="1">
      <c r="A53" s="5"/>
      <c r="B53" s="157"/>
      <c r="C53" s="157"/>
      <c r="D53" s="69"/>
      <c r="E53" s="6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61"/>
      <c r="T53" s="161"/>
      <c r="U53" s="161"/>
      <c r="V53" s="161"/>
      <c r="W53" s="161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7"/>
      <c r="AI53" s="7"/>
      <c r="AJ53" s="141"/>
      <c r="AK53" s="142"/>
      <c r="AL53" s="142"/>
      <c r="AM53" s="142"/>
      <c r="AN53" s="142"/>
      <c r="AO53" s="142"/>
      <c r="AP53" s="143"/>
      <c r="AQ53" s="143"/>
      <c r="AR53" s="143"/>
      <c r="AS53" s="144"/>
      <c r="AT53" s="59"/>
      <c r="AU53" s="60"/>
      <c r="AV53" s="61"/>
      <c r="AW53" s="7"/>
      <c r="AX53" s="7"/>
      <c r="AY53" s="118" t="s">
        <v>141</v>
      </c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338">
        <f>BN49+BN52</f>
        <v>0</v>
      </c>
      <c r="BO53" s="338"/>
      <c r="BP53" s="338"/>
      <c r="BQ53" s="111"/>
      <c r="BR53" s="112"/>
      <c r="BS53" s="112"/>
      <c r="BT53" s="112"/>
      <c r="BU53" s="113"/>
      <c r="BV53" s="6"/>
    </row>
    <row r="54" spans="1:74" ht="12" customHeight="1">
      <c r="A54" s="5"/>
      <c r="B54" s="157"/>
      <c r="C54" s="157"/>
      <c r="D54" s="69" t="s">
        <v>161</v>
      </c>
      <c r="E54" s="69"/>
      <c r="F54" s="164" t="s">
        <v>248</v>
      </c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3" t="s">
        <v>62</v>
      </c>
      <c r="T54" s="163"/>
      <c r="U54" s="163"/>
      <c r="V54" s="163"/>
      <c r="W54" s="163"/>
      <c r="X54" s="146" t="s">
        <v>62</v>
      </c>
      <c r="Y54" s="146"/>
      <c r="Z54" s="146"/>
      <c r="AA54" s="146"/>
      <c r="AB54" s="146"/>
      <c r="AC54" s="138">
        <f>ROUND(IFERROR(AC50*S52,""),1)</f>
        <v>0</v>
      </c>
      <c r="AD54" s="138"/>
      <c r="AE54" s="138"/>
      <c r="AF54" s="138"/>
      <c r="AG54" s="138"/>
      <c r="AH54" s="7"/>
      <c r="AI54" s="7"/>
      <c r="AJ54" s="151"/>
      <c r="AK54" s="152"/>
      <c r="AL54" s="152"/>
      <c r="AM54" s="152"/>
      <c r="AN54" s="152"/>
      <c r="AO54" s="152"/>
      <c r="AP54" s="152"/>
      <c r="AQ54" s="152"/>
      <c r="AR54" s="152"/>
      <c r="AS54" s="153"/>
      <c r="AT54" s="88"/>
      <c r="AU54" s="89"/>
      <c r="AV54" s="90"/>
      <c r="AW54" s="7"/>
      <c r="AX54" s="7"/>
      <c r="AY54" s="114" t="s">
        <v>12</v>
      </c>
      <c r="AZ54" s="114"/>
      <c r="BA54" s="114"/>
      <c r="BB54" s="114"/>
      <c r="BC54" s="114" t="s">
        <v>13</v>
      </c>
      <c r="BD54" s="114"/>
      <c r="BE54" s="114"/>
      <c r="BF54" s="114"/>
      <c r="BG54" s="114"/>
      <c r="BH54" s="114"/>
      <c r="BI54" s="114"/>
      <c r="BJ54" s="114"/>
      <c r="BK54" s="114" t="s">
        <v>146</v>
      </c>
      <c r="BL54" s="114"/>
      <c r="BM54" s="114"/>
      <c r="BN54" s="114" t="s">
        <v>147</v>
      </c>
      <c r="BO54" s="114"/>
      <c r="BP54" s="114"/>
      <c r="BQ54" s="115" t="s">
        <v>148</v>
      </c>
      <c r="BR54" s="116"/>
      <c r="BS54" s="116"/>
      <c r="BT54" s="116"/>
      <c r="BU54" s="117"/>
      <c r="BV54" s="6"/>
    </row>
    <row r="55" spans="1:74" ht="12" customHeight="1">
      <c r="A55" s="5"/>
      <c r="B55" s="157"/>
      <c r="C55" s="157"/>
      <c r="D55" s="74"/>
      <c r="E55" s="74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6"/>
      <c r="T55" s="166"/>
      <c r="U55" s="166"/>
      <c r="V55" s="166"/>
      <c r="W55" s="166"/>
      <c r="X55" s="167"/>
      <c r="Y55" s="167"/>
      <c r="Z55" s="167"/>
      <c r="AA55" s="167"/>
      <c r="AB55" s="167"/>
      <c r="AC55" s="139"/>
      <c r="AD55" s="139"/>
      <c r="AE55" s="139"/>
      <c r="AF55" s="139"/>
      <c r="AG55" s="139"/>
      <c r="AH55" s="7"/>
      <c r="AI55" s="7"/>
      <c r="AJ55" s="62" t="s">
        <v>237</v>
      </c>
      <c r="AK55" s="63"/>
      <c r="AL55" s="63"/>
      <c r="AM55" s="63"/>
      <c r="AN55" s="63"/>
      <c r="AO55" s="63"/>
      <c r="AP55" s="63"/>
      <c r="AQ55" s="63"/>
      <c r="AR55" s="63"/>
      <c r="AS55" s="64"/>
      <c r="AT55" s="154">
        <f>SUM(AT43:AV54)</f>
        <v>0</v>
      </c>
      <c r="AU55" s="155"/>
      <c r="AV55" s="156"/>
      <c r="AW55" s="7"/>
      <c r="AX55" s="7"/>
      <c r="AY55" s="123" t="s">
        <v>149</v>
      </c>
      <c r="AZ55" s="124"/>
      <c r="BA55" s="124"/>
      <c r="BB55" s="125"/>
      <c r="BC55" s="57" t="s">
        <v>150</v>
      </c>
      <c r="BD55" s="57"/>
      <c r="BE55" s="57"/>
      <c r="BF55" s="57"/>
      <c r="BG55" s="57"/>
      <c r="BH55" s="57"/>
      <c r="BI55" s="57"/>
      <c r="BJ55" s="57"/>
      <c r="BK55" s="119"/>
      <c r="BL55" s="119"/>
      <c r="BM55" s="119"/>
      <c r="BN55" s="177"/>
      <c r="BO55" s="177"/>
      <c r="BP55" s="177"/>
      <c r="BQ55" s="120"/>
      <c r="BR55" s="121"/>
      <c r="BS55" s="121"/>
      <c r="BT55" s="121"/>
      <c r="BU55" s="122"/>
      <c r="BV55" s="6"/>
    </row>
    <row r="56" spans="1:74" ht="12" customHeight="1">
      <c r="A56" s="5"/>
      <c r="B56" s="16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 t="s">
        <v>165</v>
      </c>
      <c r="T56" s="10"/>
      <c r="U56" s="10"/>
      <c r="V56" s="10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7"/>
      <c r="AX56" s="7"/>
      <c r="AY56" s="184"/>
      <c r="AZ56" s="185"/>
      <c r="BA56" s="185"/>
      <c r="BB56" s="186"/>
      <c r="BC56" s="100" t="s">
        <v>152</v>
      </c>
      <c r="BD56" s="100"/>
      <c r="BE56" s="100"/>
      <c r="BF56" s="100"/>
      <c r="BG56" s="100"/>
      <c r="BH56" s="100"/>
      <c r="BI56" s="100"/>
      <c r="BJ56" s="100"/>
      <c r="BK56" s="178"/>
      <c r="BL56" s="178"/>
      <c r="BM56" s="178"/>
      <c r="BN56" s="179"/>
      <c r="BO56" s="179"/>
      <c r="BP56" s="179"/>
      <c r="BQ56" s="180"/>
      <c r="BR56" s="181"/>
      <c r="BS56" s="181"/>
      <c r="BT56" s="181"/>
      <c r="BU56" s="182"/>
      <c r="BV56" s="6"/>
    </row>
    <row r="57" spans="1:74" ht="12" customHeight="1">
      <c r="A57" s="5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126"/>
      <c r="AZ57" s="127"/>
      <c r="BA57" s="127"/>
      <c r="BB57" s="128"/>
      <c r="BC57" s="137" t="s">
        <v>154</v>
      </c>
      <c r="BD57" s="137"/>
      <c r="BE57" s="137"/>
      <c r="BF57" s="137"/>
      <c r="BG57" s="137"/>
      <c r="BH57" s="137"/>
      <c r="BI57" s="137"/>
      <c r="BJ57" s="137"/>
      <c r="BK57" s="134"/>
      <c r="BL57" s="134"/>
      <c r="BM57" s="134"/>
      <c r="BN57" s="183"/>
      <c r="BO57" s="183"/>
      <c r="BP57" s="183"/>
      <c r="BQ57" s="130"/>
      <c r="BR57" s="131"/>
      <c r="BS57" s="131"/>
      <c r="BT57" s="131"/>
      <c r="BU57" s="132"/>
      <c r="BV57" s="6"/>
    </row>
    <row r="58" spans="1:74" ht="12" customHeight="1">
      <c r="A58" s="5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118" t="s">
        <v>159</v>
      </c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87">
        <f>SUM(BN55:BP57)</f>
        <v>0</v>
      </c>
      <c r="BO58" s="187"/>
      <c r="BP58" s="187"/>
      <c r="BQ58" s="111"/>
      <c r="BR58" s="112"/>
      <c r="BS58" s="112"/>
      <c r="BT58" s="112"/>
      <c r="BU58" s="113"/>
      <c r="BV58" s="6"/>
    </row>
    <row r="59" spans="1:74" ht="12" customHeight="1">
      <c r="A59" s="11"/>
      <c r="B59" s="12" t="s">
        <v>164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5"/>
    </row>
  </sheetData>
  <mergeCells count="433">
    <mergeCell ref="AH2:BS4"/>
    <mergeCell ref="BT2:BU2"/>
    <mergeCell ref="B3:N4"/>
    <mergeCell ref="R3:AG4"/>
    <mergeCell ref="BT3:BU4"/>
    <mergeCell ref="B6:E7"/>
    <mergeCell ref="J6:K7"/>
    <mergeCell ref="L6:O7"/>
    <mergeCell ref="P6:Q7"/>
    <mergeCell ref="R6:W6"/>
    <mergeCell ref="B2:N2"/>
    <mergeCell ref="O2:Q4"/>
    <mergeCell ref="R2:AG2"/>
    <mergeCell ref="F6:F7"/>
    <mergeCell ref="G6:I7"/>
    <mergeCell ref="AH8:AK9"/>
    <mergeCell ref="X6:AG6"/>
    <mergeCell ref="AH6:AK6"/>
    <mergeCell ref="AL6:AW6"/>
    <mergeCell ref="AY6:BU6"/>
    <mergeCell ref="R7:W7"/>
    <mergeCell ref="X7:AG7"/>
    <mergeCell ref="AH7:AK7"/>
    <mergeCell ref="AL7:AW7"/>
    <mergeCell ref="AY7:BB8"/>
    <mergeCell ref="BC7:BM8"/>
    <mergeCell ref="BT7:BU7"/>
    <mergeCell ref="B9:E10"/>
    <mergeCell ref="F9:Q9"/>
    <mergeCell ref="R9:W10"/>
    <mergeCell ref="X9:AG10"/>
    <mergeCell ref="AY9:BB10"/>
    <mergeCell ref="BC9:BM9"/>
    <mergeCell ref="BN9:BP9"/>
    <mergeCell ref="BQ9:BS9"/>
    <mergeCell ref="AL8:AM9"/>
    <mergeCell ref="AN8:AO9"/>
    <mergeCell ref="AP8:AQ9"/>
    <mergeCell ref="AR8:AS9"/>
    <mergeCell ref="AT8:AU9"/>
    <mergeCell ref="AV8:AW9"/>
    <mergeCell ref="BN7:BP8"/>
    <mergeCell ref="BQ7:BS8"/>
    <mergeCell ref="B8:E8"/>
    <mergeCell ref="J8:L8"/>
    <mergeCell ref="N8:P8"/>
    <mergeCell ref="R8:W8"/>
    <mergeCell ref="F10:N10"/>
    <mergeCell ref="O10:Q10"/>
    <mergeCell ref="AH10:AK11"/>
    <mergeCell ref="X8:AG8"/>
    <mergeCell ref="B11:E12"/>
    <mergeCell ref="F11:J11"/>
    <mergeCell ref="K11:N12"/>
    <mergeCell ref="O11:Q12"/>
    <mergeCell ref="R11:W11"/>
    <mergeCell ref="X11:AG11"/>
    <mergeCell ref="AY11:BB13"/>
    <mergeCell ref="BC11:BM11"/>
    <mergeCell ref="BN11:BP11"/>
    <mergeCell ref="F12:J12"/>
    <mergeCell ref="R12:W12"/>
    <mergeCell ref="X12:AG12"/>
    <mergeCell ref="AH12:AK12"/>
    <mergeCell ref="AL12:AW12"/>
    <mergeCell ref="BC12:BM12"/>
    <mergeCell ref="BN12:BP12"/>
    <mergeCell ref="BQ12:BS12"/>
    <mergeCell ref="BC13:BM13"/>
    <mergeCell ref="BN13:BP13"/>
    <mergeCell ref="BQ13:BS13"/>
    <mergeCell ref="AL10:AQ11"/>
    <mergeCell ref="AR10:AW11"/>
    <mergeCell ref="BC10:BM10"/>
    <mergeCell ref="BN10:BP10"/>
    <mergeCell ref="BQ10:BS10"/>
    <mergeCell ref="BQ11:BS11"/>
    <mergeCell ref="BQ14:BS14"/>
    <mergeCell ref="S15:W15"/>
    <mergeCell ref="X15:AB15"/>
    <mergeCell ref="AC15:AG15"/>
    <mergeCell ref="BC15:BM15"/>
    <mergeCell ref="BN15:BP15"/>
    <mergeCell ref="BQ15:BS15"/>
    <mergeCell ref="S14:AG14"/>
    <mergeCell ref="AY14:BB22"/>
    <mergeCell ref="BC14:BM14"/>
    <mergeCell ref="BN14:BP14"/>
    <mergeCell ref="S18:W19"/>
    <mergeCell ref="X18:AB19"/>
    <mergeCell ref="AT16:AV16"/>
    <mergeCell ref="BC17:BM17"/>
    <mergeCell ref="BN17:BP17"/>
    <mergeCell ref="BQ17:BS17"/>
    <mergeCell ref="BC18:BM18"/>
    <mergeCell ref="BN18:BP18"/>
    <mergeCell ref="BQ18:BS18"/>
    <mergeCell ref="BC19:BM19"/>
    <mergeCell ref="BN19:BP19"/>
    <mergeCell ref="BQ19:BS19"/>
    <mergeCell ref="BC16:BM16"/>
    <mergeCell ref="B14:C15"/>
    <mergeCell ref="D14:R15"/>
    <mergeCell ref="D18:E19"/>
    <mergeCell ref="F18:R19"/>
    <mergeCell ref="D20:E21"/>
    <mergeCell ref="F20:R21"/>
    <mergeCell ref="S20:W21"/>
    <mergeCell ref="X20:AB21"/>
    <mergeCell ref="AC20:AG21"/>
    <mergeCell ref="AC18:AG19"/>
    <mergeCell ref="B16:C21"/>
    <mergeCell ref="D16:E17"/>
    <mergeCell ref="F16:R17"/>
    <mergeCell ref="S16:W17"/>
    <mergeCell ref="X16:AB17"/>
    <mergeCell ref="AC16:AG17"/>
    <mergeCell ref="BN16:BP16"/>
    <mergeCell ref="BQ16:BS16"/>
    <mergeCell ref="BC20:BM20"/>
    <mergeCell ref="BN20:BP20"/>
    <mergeCell ref="BQ20:BS20"/>
    <mergeCell ref="B22:C25"/>
    <mergeCell ref="D22:E23"/>
    <mergeCell ref="F22:R23"/>
    <mergeCell ref="S22:W23"/>
    <mergeCell ref="X22:AB23"/>
    <mergeCell ref="AC22:AG23"/>
    <mergeCell ref="D24:E25"/>
    <mergeCell ref="F24:R25"/>
    <mergeCell ref="S24:W25"/>
    <mergeCell ref="X24:AB25"/>
    <mergeCell ref="AC24:AG25"/>
    <mergeCell ref="BC21:BM21"/>
    <mergeCell ref="BN21:BP21"/>
    <mergeCell ref="BQ21:BS21"/>
    <mergeCell ref="BC22:BM22"/>
    <mergeCell ref="BN22:BP22"/>
    <mergeCell ref="BQ22:BS22"/>
    <mergeCell ref="AJ20:AO20"/>
    <mergeCell ref="AP20:AS20"/>
    <mergeCell ref="BC23:BM23"/>
    <mergeCell ref="BN23:BP23"/>
    <mergeCell ref="BQ23:BS23"/>
    <mergeCell ref="BC25:BM25"/>
    <mergeCell ref="BN25:BP25"/>
    <mergeCell ref="BQ25:BS25"/>
    <mergeCell ref="BC24:BM24"/>
    <mergeCell ref="BN24:BP24"/>
    <mergeCell ref="BQ24:BS24"/>
    <mergeCell ref="F29:R30"/>
    <mergeCell ref="S29:W30"/>
    <mergeCell ref="X29:AB30"/>
    <mergeCell ref="AC29:AG30"/>
    <mergeCell ref="D31:E32"/>
    <mergeCell ref="F31:R32"/>
    <mergeCell ref="S31:W32"/>
    <mergeCell ref="AT20:AV20"/>
    <mergeCell ref="AY23:BB25"/>
    <mergeCell ref="X31:AB32"/>
    <mergeCell ref="AC31:AG32"/>
    <mergeCell ref="AJ21:AO21"/>
    <mergeCell ref="AP21:AS21"/>
    <mergeCell ref="AT21:AV21"/>
    <mergeCell ref="AJ24:AO24"/>
    <mergeCell ref="AP24:AS24"/>
    <mergeCell ref="AT24:AV24"/>
    <mergeCell ref="AJ25:AO25"/>
    <mergeCell ref="AP25:AS25"/>
    <mergeCell ref="AT25:AV25"/>
    <mergeCell ref="AT27:AV27"/>
    <mergeCell ref="AT29:AV30"/>
    <mergeCell ref="BN30:BP30"/>
    <mergeCell ref="BQ30:BS30"/>
    <mergeCell ref="AJ26:AO26"/>
    <mergeCell ref="AP26:AS26"/>
    <mergeCell ref="AT26:AV26"/>
    <mergeCell ref="AJ27:AO27"/>
    <mergeCell ref="AP27:AS27"/>
    <mergeCell ref="B26:C32"/>
    <mergeCell ref="D26:E26"/>
    <mergeCell ref="F26:R26"/>
    <mergeCell ref="S26:W26"/>
    <mergeCell ref="X26:AB26"/>
    <mergeCell ref="AC26:AG26"/>
    <mergeCell ref="D27:E27"/>
    <mergeCell ref="F27:R27"/>
    <mergeCell ref="S27:W27"/>
    <mergeCell ref="X27:AB27"/>
    <mergeCell ref="D28:E28"/>
    <mergeCell ref="F28:R28"/>
    <mergeCell ref="S28:W28"/>
    <mergeCell ref="X28:AB28"/>
    <mergeCell ref="AC28:AG28"/>
    <mergeCell ref="AC27:AG27"/>
    <mergeCell ref="D29:E30"/>
    <mergeCell ref="BQ27:BS27"/>
    <mergeCell ref="AY26:BB28"/>
    <mergeCell ref="BC26:BM26"/>
    <mergeCell ref="BN26:BP26"/>
    <mergeCell ref="BQ26:BS26"/>
    <mergeCell ref="BN28:BP28"/>
    <mergeCell ref="BQ28:BS28"/>
    <mergeCell ref="BC28:BM28"/>
    <mergeCell ref="BC27:BM27"/>
    <mergeCell ref="BN27:BP27"/>
    <mergeCell ref="BC31:BM31"/>
    <mergeCell ref="BN31:BP31"/>
    <mergeCell ref="BQ31:BS31"/>
    <mergeCell ref="BC32:BM32"/>
    <mergeCell ref="BN32:BP32"/>
    <mergeCell ref="S37:W38"/>
    <mergeCell ref="X37:AB38"/>
    <mergeCell ref="BC36:BM36"/>
    <mergeCell ref="BN36:BP36"/>
    <mergeCell ref="AY29:BB32"/>
    <mergeCell ref="AY33:BB37"/>
    <mergeCell ref="BC29:BM29"/>
    <mergeCell ref="BN29:BP29"/>
    <mergeCell ref="BQ29:BS29"/>
    <mergeCell ref="AJ33:AO33"/>
    <mergeCell ref="AJ34:AO34"/>
    <mergeCell ref="AP34:AS34"/>
    <mergeCell ref="AT34:AV34"/>
    <mergeCell ref="AJ35:AO35"/>
    <mergeCell ref="AP35:AS35"/>
    <mergeCell ref="AT35:AV35"/>
    <mergeCell ref="BC30:BM30"/>
    <mergeCell ref="AJ29:AO30"/>
    <mergeCell ref="AP29:AS30"/>
    <mergeCell ref="F41:R41"/>
    <mergeCell ref="BC39:BM39"/>
    <mergeCell ref="AP33:AS33"/>
    <mergeCell ref="AT33:AV33"/>
    <mergeCell ref="BQ37:BS37"/>
    <mergeCell ref="D35:E36"/>
    <mergeCell ref="F35:R36"/>
    <mergeCell ref="S35:W36"/>
    <mergeCell ref="X35:AB36"/>
    <mergeCell ref="AC35:AG36"/>
    <mergeCell ref="BC35:BM35"/>
    <mergeCell ref="BN35:BP35"/>
    <mergeCell ref="BQ35:BS35"/>
    <mergeCell ref="AJ37:AO37"/>
    <mergeCell ref="AP37:AS37"/>
    <mergeCell ref="AT37:AV37"/>
    <mergeCell ref="BC37:BM37"/>
    <mergeCell ref="BN37:BP37"/>
    <mergeCell ref="AC33:AG34"/>
    <mergeCell ref="AJ36:AO36"/>
    <mergeCell ref="BC34:BM34"/>
    <mergeCell ref="BN34:BP34"/>
    <mergeCell ref="BQ34:BS34"/>
    <mergeCell ref="AP36:AS36"/>
    <mergeCell ref="D43:E43"/>
    <mergeCell ref="F43:R43"/>
    <mergeCell ref="S43:W43"/>
    <mergeCell ref="X43:AB43"/>
    <mergeCell ref="AC43:AG43"/>
    <mergeCell ref="AT43:AV43"/>
    <mergeCell ref="D44:E45"/>
    <mergeCell ref="B33:C40"/>
    <mergeCell ref="D42:E42"/>
    <mergeCell ref="F42:R42"/>
    <mergeCell ref="S42:W42"/>
    <mergeCell ref="X42:AB42"/>
    <mergeCell ref="AC42:AG42"/>
    <mergeCell ref="AC37:AG38"/>
    <mergeCell ref="D37:E38"/>
    <mergeCell ref="F37:R38"/>
    <mergeCell ref="D33:E34"/>
    <mergeCell ref="F33:R34"/>
    <mergeCell ref="S33:W34"/>
    <mergeCell ref="X33:AB34"/>
    <mergeCell ref="F39:R40"/>
    <mergeCell ref="D39:E40"/>
    <mergeCell ref="B41:C45"/>
    <mergeCell ref="D41:E41"/>
    <mergeCell ref="S39:W40"/>
    <mergeCell ref="X39:AB40"/>
    <mergeCell ref="AC39:AG40"/>
    <mergeCell ref="F44:R45"/>
    <mergeCell ref="S44:W45"/>
    <mergeCell ref="X44:AB45"/>
    <mergeCell ref="AC44:AG45"/>
    <mergeCell ref="BC44:BM44"/>
    <mergeCell ref="BN44:BP44"/>
    <mergeCell ref="AY38:BB41"/>
    <mergeCell ref="AY42:BB45"/>
    <mergeCell ref="BC45:BM45"/>
    <mergeCell ref="BN45:BP45"/>
    <mergeCell ref="AJ41:AV41"/>
    <mergeCell ref="S41:W41"/>
    <mergeCell ref="X41:AB41"/>
    <mergeCell ref="AC41:AG41"/>
    <mergeCell ref="AT44:AV44"/>
    <mergeCell ref="BC42:BM42"/>
    <mergeCell ref="BN42:BP42"/>
    <mergeCell ref="BC41:BM41"/>
    <mergeCell ref="BN41:BP41"/>
    <mergeCell ref="BC40:BM40"/>
    <mergeCell ref="BN40:BP40"/>
    <mergeCell ref="BC50:BM50"/>
    <mergeCell ref="BQ50:BU50"/>
    <mergeCell ref="AY50:BB51"/>
    <mergeCell ref="F48:R49"/>
    <mergeCell ref="S48:W49"/>
    <mergeCell ref="X48:AB49"/>
    <mergeCell ref="AC48:AG49"/>
    <mergeCell ref="B46:C51"/>
    <mergeCell ref="D46:E47"/>
    <mergeCell ref="F46:N46"/>
    <mergeCell ref="O46:R46"/>
    <mergeCell ref="S46:W47"/>
    <mergeCell ref="X46:AB47"/>
    <mergeCell ref="D50:E51"/>
    <mergeCell ref="F50:R51"/>
    <mergeCell ref="S50:W51"/>
    <mergeCell ref="X50:AB51"/>
    <mergeCell ref="D48:E49"/>
    <mergeCell ref="F47:N47"/>
    <mergeCell ref="O47:R47"/>
    <mergeCell ref="AC50:AG51"/>
    <mergeCell ref="AC46:AG47"/>
    <mergeCell ref="B52:C55"/>
    <mergeCell ref="D52:E53"/>
    <mergeCell ref="F52:R53"/>
    <mergeCell ref="S52:W53"/>
    <mergeCell ref="X52:AB53"/>
    <mergeCell ref="AC52:AG53"/>
    <mergeCell ref="D54:E55"/>
    <mergeCell ref="F54:R55"/>
    <mergeCell ref="S54:W55"/>
    <mergeCell ref="X54:AB55"/>
    <mergeCell ref="AC54:AG55"/>
    <mergeCell ref="BK54:BM54"/>
    <mergeCell ref="AY53:BM53"/>
    <mergeCell ref="BN53:BP53"/>
    <mergeCell ref="BN52:BP52"/>
    <mergeCell ref="BN54:BP54"/>
    <mergeCell ref="BN50:BP50"/>
    <mergeCell ref="BC51:BM51"/>
    <mergeCell ref="BQ45:BS45"/>
    <mergeCell ref="BQ36:BS36"/>
    <mergeCell ref="BC46:BM46"/>
    <mergeCell ref="BN46:BP46"/>
    <mergeCell ref="AY46:BB48"/>
    <mergeCell ref="BQ46:BS46"/>
    <mergeCell ref="BC48:BM48"/>
    <mergeCell ref="BN48:BP48"/>
    <mergeCell ref="BQ48:BS48"/>
    <mergeCell ref="BN51:BP51"/>
    <mergeCell ref="BQ51:BU51"/>
    <mergeCell ref="BC47:BM47"/>
    <mergeCell ref="BN47:BP47"/>
    <mergeCell ref="BQ47:BS47"/>
    <mergeCell ref="BN49:BP49"/>
    <mergeCell ref="BQ49:BS49"/>
    <mergeCell ref="AY49:BM49"/>
    <mergeCell ref="BQ32:BS32"/>
    <mergeCell ref="BC33:BM33"/>
    <mergeCell ref="BN33:BP33"/>
    <mergeCell ref="BQ33:BS33"/>
    <mergeCell ref="BN38:BP38"/>
    <mergeCell ref="BQ38:BS38"/>
    <mergeCell ref="BC38:BM38"/>
    <mergeCell ref="BQ44:BS44"/>
    <mergeCell ref="BN39:BP39"/>
    <mergeCell ref="BQ39:BS39"/>
    <mergeCell ref="BC43:BM43"/>
    <mergeCell ref="BN43:BP43"/>
    <mergeCell ref="BQ43:BS43"/>
    <mergeCell ref="BQ42:BS42"/>
    <mergeCell ref="BQ41:BS41"/>
    <mergeCell ref="BQ40:BS40"/>
    <mergeCell ref="AJ16:AO16"/>
    <mergeCell ref="AP16:AS16"/>
    <mergeCell ref="AJ17:AO17"/>
    <mergeCell ref="AP17:AS17"/>
    <mergeCell ref="AT17:AV17"/>
    <mergeCell ref="AJ18:AO18"/>
    <mergeCell ref="AP18:AS18"/>
    <mergeCell ref="AT18:AV18"/>
    <mergeCell ref="AJ19:AO19"/>
    <mergeCell ref="AP19:AS19"/>
    <mergeCell ref="AT19:AV19"/>
    <mergeCell ref="AT48:AV48"/>
    <mergeCell ref="AT42:AV42"/>
    <mergeCell ref="AJ55:AS55"/>
    <mergeCell ref="AJ47:AO47"/>
    <mergeCell ref="AP47:AS47"/>
    <mergeCell ref="AT47:AV47"/>
    <mergeCell ref="AP53:AS53"/>
    <mergeCell ref="AT53:AV53"/>
    <mergeCell ref="AT55:AV55"/>
    <mergeCell ref="AT54:AV54"/>
    <mergeCell ref="AJ53:AO53"/>
    <mergeCell ref="AT45:AV45"/>
    <mergeCell ref="AJ42:AS42"/>
    <mergeCell ref="AJ52:AO52"/>
    <mergeCell ref="AP52:AS52"/>
    <mergeCell ref="AJ54:AS54"/>
    <mergeCell ref="AT49:AV49"/>
    <mergeCell ref="AT50:AV50"/>
    <mergeCell ref="AT51:AV51"/>
    <mergeCell ref="AT52:AV52"/>
    <mergeCell ref="AJ46:AO46"/>
    <mergeCell ref="AP46:AS46"/>
    <mergeCell ref="AT46:AV46"/>
    <mergeCell ref="G8:H8"/>
    <mergeCell ref="AT36:AV36"/>
    <mergeCell ref="BQ52:BU52"/>
    <mergeCell ref="BQ58:BU58"/>
    <mergeCell ref="BQ57:BU57"/>
    <mergeCell ref="BQ56:BU56"/>
    <mergeCell ref="BQ55:BU55"/>
    <mergeCell ref="BQ54:BU54"/>
    <mergeCell ref="BQ53:BU53"/>
    <mergeCell ref="AY52:BM52"/>
    <mergeCell ref="AY54:BB54"/>
    <mergeCell ref="BC54:BJ54"/>
    <mergeCell ref="BN58:BP58"/>
    <mergeCell ref="AY58:BM58"/>
    <mergeCell ref="BC56:BJ56"/>
    <mergeCell ref="BK56:BM56"/>
    <mergeCell ref="BN56:BP56"/>
    <mergeCell ref="BC57:BJ57"/>
    <mergeCell ref="BK57:BM57"/>
    <mergeCell ref="BN57:BP57"/>
    <mergeCell ref="AY55:BB57"/>
    <mergeCell ref="BC55:BJ55"/>
    <mergeCell ref="BK55:BM55"/>
    <mergeCell ref="BN55:BP55"/>
  </mergeCells>
  <phoneticPr fontId="3"/>
  <dataValidations count="8">
    <dataValidation type="list" allowBlank="1" showInputMessage="1" showErrorMessage="1" sqref="AT17:AV21 AT25:AV27 AT34:AV36" xr:uid="{00000000-0002-0000-0200-000000000000}">
      <formula1>"○"</formula1>
    </dataValidation>
    <dataValidation type="list" allowBlank="1" showInputMessage="1" sqref="BN11:BP11" xr:uid="{00000000-0002-0000-0200-000001000000}">
      <formula1>$BT$11</formula1>
    </dataValidation>
    <dataValidation type="list" allowBlank="1" showInputMessage="1" sqref="BN12:BP12" xr:uid="{00000000-0002-0000-0200-000002000000}">
      <formula1>$BT$12</formula1>
    </dataValidation>
    <dataValidation type="list" errorStyle="information" allowBlank="1" showInputMessage="1" sqref="BN9:BP9" xr:uid="{00000000-0002-0000-0200-000003000000}">
      <formula1>$BT$9:$BU$9</formula1>
    </dataValidation>
    <dataValidation type="list" allowBlank="1" showInputMessage="1" sqref="BN14:BP48" xr:uid="{00000000-0002-0000-0200-000004000000}">
      <formula1>$BT14:$BU14</formula1>
    </dataValidation>
    <dataValidation type="list" allowBlank="1" showInputMessage="1" showErrorMessage="1" sqref="BN10:BP10" xr:uid="{00000000-0002-0000-0200-000005000000}">
      <formula1>$BT$10:$BU$10</formula1>
    </dataValidation>
    <dataValidation type="list" allowBlank="1" showInputMessage="1" showErrorMessage="1" sqref="BN13:BP13" xr:uid="{00000000-0002-0000-0200-000006000000}">
      <formula1>$BT$13:$BU$13</formula1>
    </dataValidation>
    <dataValidation type="list" allowBlank="1" showInputMessage="1" showErrorMessage="1" sqref="BK55:BM57" xr:uid="{00000000-0002-0000-0200-000007000000}">
      <formula1>"有,無"</formula1>
    </dataValidation>
  </dataValidations>
  <pageMargins left="0.78740157480314965" right="0.39370078740157483" top="0.39370078740157483" bottom="0.3937007874015748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トラクタ-査定書 </vt:lpstr>
      <vt:lpstr>田植機査定書</vt:lpstr>
      <vt:lpstr>コンバイン査定書</vt:lpstr>
      <vt:lpstr>コンバイン査定書!Print_Area</vt:lpstr>
      <vt:lpstr>田植機査定書!Print_Area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</dc:creator>
  <cp:lastModifiedBy>user</cp:lastModifiedBy>
  <cp:lastPrinted>2017-10-26T07:00:23Z</cp:lastPrinted>
  <dcterms:created xsi:type="dcterms:W3CDTF">2015-07-24T04:44:08Z</dcterms:created>
  <dcterms:modified xsi:type="dcterms:W3CDTF">2021-05-14T04:14:04Z</dcterms:modified>
</cp:coreProperties>
</file>